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filterPrivacy="1" defaultThemeVersion="124226"/>
  <xr:revisionPtr revIDLastSave="244" documentId="11_881C60497531E5404454BE7581A4EB600715A643" xr6:coauthVersionLast="47" xr6:coauthVersionMax="47" xr10:uidLastSave="{F9B6E7AF-3C08-44AA-BCFA-C2CEF34660D4}"/>
  <bookViews>
    <workbookView xWindow="-120" yWindow="-120" windowWidth="20730" windowHeight="11760" activeTab="5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6" l="1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" i="6"/>
  <c r="B69" i="4"/>
  <c r="D7" i="4"/>
  <c r="D3" i="4"/>
  <c r="D2" i="4"/>
  <c r="C69" i="4"/>
  <c r="E3" i="3"/>
  <c r="E4" i="3"/>
  <c r="E5" i="3"/>
  <c r="E6" i="3"/>
  <c r="E7" i="3"/>
  <c r="E8" i="3"/>
  <c r="E9" i="3"/>
  <c r="E10" i="3"/>
  <c r="E2" i="3"/>
  <c r="D11" i="3"/>
  <c r="B11" i="3"/>
  <c r="C9" i="3" s="1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1" i="2"/>
  <c r="E50" i="1"/>
  <c r="C2" i="3" l="1"/>
  <c r="C6" i="3"/>
  <c r="C10" i="3"/>
  <c r="D69" i="4"/>
  <c r="C70" i="4" s="1"/>
  <c r="C3" i="3"/>
  <c r="C7" i="3"/>
  <c r="C4" i="3"/>
  <c r="C8" i="3"/>
  <c r="C5" i="3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2" i="1"/>
  <c r="H43" i="1"/>
  <c r="H44" i="1"/>
  <c r="H45" i="1"/>
  <c r="H46" i="1"/>
  <c r="H47" i="1"/>
  <c r="H48" i="1"/>
  <c r="H41" i="1"/>
  <c r="H49" i="1"/>
  <c r="H18" i="1"/>
  <c r="H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2" i="1"/>
  <c r="F43" i="1"/>
  <c r="F44" i="1"/>
  <c r="F45" i="1"/>
  <c r="F46" i="1"/>
  <c r="F47" i="1"/>
  <c r="F48" i="1"/>
  <c r="F41" i="1"/>
  <c r="F49" i="1"/>
  <c r="F18" i="1"/>
  <c r="F3" i="1"/>
  <c r="B70" i="4" l="1"/>
  <c r="G50" i="1"/>
  <c r="C50" i="1" l="1"/>
  <c r="F50" i="1" s="1"/>
  <c r="H50" i="1" l="1"/>
</calcChain>
</file>

<file path=xl/sharedStrings.xml><?xml version="1.0" encoding="utf-8"?>
<sst xmlns="http://schemas.openxmlformats.org/spreadsheetml/2006/main" count="246" uniqueCount="130">
  <si>
    <t>2010(H22)</t>
  </si>
  <si>
    <t>2014(H26)</t>
  </si>
  <si>
    <t>市町村名</t>
  </si>
  <si>
    <t>長野市</t>
  </si>
  <si>
    <t>松本市</t>
  </si>
  <si>
    <t>上田市</t>
  </si>
  <si>
    <t>飯田市</t>
  </si>
  <si>
    <t>小諸市</t>
  </si>
  <si>
    <t>伊那市</t>
  </si>
  <si>
    <t>駒ヶ根市</t>
  </si>
  <si>
    <t>大町市</t>
  </si>
  <si>
    <t>飯山市</t>
  </si>
  <si>
    <t>茅野市</t>
  </si>
  <si>
    <t>佐久市</t>
  </si>
  <si>
    <t>東御市</t>
  </si>
  <si>
    <t>安曇野市</t>
  </si>
  <si>
    <t>小海町</t>
  </si>
  <si>
    <t>南牧村</t>
  </si>
  <si>
    <t>佐久穂町</t>
  </si>
  <si>
    <t>軽井沢町</t>
  </si>
  <si>
    <t>御代田町</t>
  </si>
  <si>
    <t>長和町</t>
  </si>
  <si>
    <t>飯島町</t>
  </si>
  <si>
    <t>中川村</t>
  </si>
  <si>
    <t>宮田村</t>
  </si>
  <si>
    <t>松川町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</si>
  <si>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</si>
  <si>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</si>
  <si>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</si>
  <si>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</si>
  <si>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</si>
  <si>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</si>
  <si>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</si>
  <si>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</si>
  <si>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大鹿村</t>
  </si>
  <si>
    <t>上松町</t>
  </si>
  <si>
    <t>南木曽町</t>
  </si>
  <si>
    <t>王滝村</t>
  </si>
  <si>
    <t>大桑村</t>
  </si>
  <si>
    <t>木曽町</t>
  </si>
  <si>
    <t>生坂村</t>
  </si>
  <si>
    <t>白馬村</t>
  </si>
  <si>
    <t>小谷村</t>
  </si>
  <si>
    <t>山ノ内町</t>
  </si>
  <si>
    <t>木島平村</t>
  </si>
  <si>
    <t>野沢温泉村</t>
  </si>
  <si>
    <t>信濃町</t>
  </si>
  <si>
    <t>木祖村</t>
  </si>
  <si>
    <t>栄村</t>
  </si>
  <si>
    <t>南相木村</t>
  </si>
  <si>
    <t>47市町村</t>
    <phoneticPr fontId="2"/>
  </si>
  <si>
    <t>南相木村</t>
    <rPh sb="0" eb="1">
      <t>ミナミ</t>
    </rPh>
    <rPh sb="1" eb="2">
      <t>アイ</t>
    </rPh>
    <rPh sb="2" eb="4">
      <t>キムラ</t>
    </rPh>
    <phoneticPr fontId="2"/>
  </si>
  <si>
    <t>飯田市</t>
    <rPh sb="0" eb="2">
      <t>イイダ</t>
    </rPh>
    <rPh sb="2" eb="3">
      <t>シ</t>
    </rPh>
    <phoneticPr fontId="2"/>
  </si>
  <si>
    <t>長和町</t>
    <rPh sb="0" eb="2">
      <t>ナガワ</t>
    </rPh>
    <rPh sb="2" eb="3">
      <t>マチ</t>
    </rPh>
    <phoneticPr fontId="2"/>
  </si>
  <si>
    <t>阿南町</t>
    <rPh sb="0" eb="2">
      <t>アナン</t>
    </rPh>
    <rPh sb="2" eb="3">
      <t>マチ</t>
    </rPh>
    <phoneticPr fontId="2"/>
  </si>
  <si>
    <t>平谷村</t>
    <rPh sb="0" eb="2">
      <t>ヒラヤ</t>
    </rPh>
    <rPh sb="2" eb="3">
      <t>ムラ</t>
    </rPh>
    <phoneticPr fontId="2"/>
  </si>
  <si>
    <t>根羽村</t>
    <rPh sb="0" eb="3">
      <t>ネバムラ</t>
    </rPh>
    <phoneticPr fontId="2"/>
  </si>
  <si>
    <t>天龍村</t>
    <rPh sb="0" eb="2">
      <t>テンリュウ</t>
    </rPh>
    <rPh sb="2" eb="3">
      <t>ムラ</t>
    </rPh>
    <phoneticPr fontId="2"/>
  </si>
  <si>
    <t>木祖村</t>
    <rPh sb="0" eb="2">
      <t>キソ</t>
    </rPh>
    <rPh sb="2" eb="3">
      <t>ムラ</t>
    </rPh>
    <phoneticPr fontId="2"/>
  </si>
  <si>
    <t>信濃町</t>
    <phoneticPr fontId="2"/>
  </si>
  <si>
    <t>宮田村</t>
    <phoneticPr fontId="2"/>
  </si>
  <si>
    <t>南木曽町</t>
    <phoneticPr fontId="2"/>
  </si>
  <si>
    <t>木曽町</t>
    <phoneticPr fontId="2"/>
  </si>
  <si>
    <t>安曇野市</t>
    <phoneticPr fontId="2"/>
  </si>
  <si>
    <t>御代田町</t>
    <phoneticPr fontId="2"/>
  </si>
  <si>
    <t>飯島町</t>
    <phoneticPr fontId="2"/>
  </si>
  <si>
    <t>中川村</t>
    <phoneticPr fontId="2"/>
  </si>
  <si>
    <t>山ノ内町</t>
    <phoneticPr fontId="2"/>
  </si>
  <si>
    <t>佐久市</t>
    <phoneticPr fontId="2"/>
  </si>
  <si>
    <t>佐久穂町</t>
    <phoneticPr fontId="2"/>
  </si>
  <si>
    <t>茅野市</t>
    <phoneticPr fontId="2"/>
  </si>
  <si>
    <t>小海町</t>
    <phoneticPr fontId="2"/>
  </si>
  <si>
    <t>松川町</t>
    <phoneticPr fontId="2"/>
  </si>
  <si>
    <t xml:space="preserve">下條村 </t>
    <phoneticPr fontId="2"/>
  </si>
  <si>
    <t>小谷村</t>
    <phoneticPr fontId="2"/>
  </si>
  <si>
    <t>栄村</t>
    <rPh sb="0" eb="1">
      <t>サカエ</t>
    </rPh>
    <rPh sb="1" eb="2">
      <t>ムラ</t>
    </rPh>
    <phoneticPr fontId="2"/>
  </si>
  <si>
    <t>伊那市</t>
    <rPh sb="0" eb="3">
      <t>イナシ</t>
    </rPh>
    <phoneticPr fontId="2"/>
  </si>
  <si>
    <t>上松町</t>
    <rPh sb="0" eb="2">
      <t>カミマツ</t>
    </rPh>
    <rPh sb="2" eb="3">
      <t>チョウ</t>
    </rPh>
    <phoneticPr fontId="2"/>
  </si>
  <si>
    <t>原子力</t>
    <rPh sb="0" eb="3">
      <t>ゲンシリョク</t>
    </rPh>
    <phoneticPr fontId="2"/>
  </si>
  <si>
    <t>石油</t>
    <rPh sb="0" eb="2">
      <t>セキユ</t>
    </rPh>
    <phoneticPr fontId="2"/>
  </si>
  <si>
    <t>石炭</t>
    <rPh sb="0" eb="2">
      <t>セキタン</t>
    </rPh>
    <phoneticPr fontId="2"/>
  </si>
  <si>
    <t>天然ガス</t>
    <rPh sb="0" eb="2">
      <t>テンネン</t>
    </rPh>
    <phoneticPr fontId="2"/>
  </si>
  <si>
    <t>水力</t>
    <rPh sb="0" eb="2">
      <t>スイリョク</t>
    </rPh>
    <phoneticPr fontId="2"/>
  </si>
  <si>
    <t>太陽光</t>
    <rPh sb="0" eb="3">
      <t>タイヨウコウ</t>
    </rPh>
    <phoneticPr fontId="2"/>
  </si>
  <si>
    <t>風力</t>
    <rPh sb="0" eb="2">
      <t>フウリョク</t>
    </rPh>
    <phoneticPr fontId="2"/>
  </si>
  <si>
    <t>地熱</t>
    <rPh sb="0" eb="2">
      <t>チネツ</t>
    </rPh>
    <phoneticPr fontId="2"/>
  </si>
  <si>
    <t>バイオマス</t>
    <phoneticPr fontId="2"/>
  </si>
  <si>
    <t>維持管理費</t>
    <rPh sb="0" eb="2">
      <t>イジ</t>
    </rPh>
    <rPh sb="2" eb="4">
      <t>カンリ</t>
    </rPh>
    <rPh sb="4" eb="5">
      <t>ヒ</t>
    </rPh>
    <phoneticPr fontId="2"/>
  </si>
  <si>
    <t>地域活性化</t>
    <rPh sb="0" eb="2">
      <t>チイキ</t>
    </rPh>
    <rPh sb="2" eb="5">
      <t>カッセイカ</t>
    </rPh>
    <phoneticPr fontId="2"/>
  </si>
  <si>
    <t>2020(R2)</t>
    <phoneticPr fontId="2"/>
  </si>
  <si>
    <t>金額
上位</t>
    <rPh sb="0" eb="2">
      <t>キンガク</t>
    </rPh>
    <rPh sb="3" eb="5">
      <t>ジョウイ</t>
    </rPh>
    <phoneticPr fontId="2"/>
  </si>
  <si>
    <t>増率
上位</t>
    <rPh sb="0" eb="1">
      <t>ゾウ</t>
    </rPh>
    <rPh sb="1" eb="2">
      <t>リツ</t>
    </rPh>
    <rPh sb="3" eb="5">
      <t>ジョウイ</t>
    </rPh>
    <phoneticPr fontId="2"/>
  </si>
  <si>
    <t>減率
上位</t>
    <rPh sb="0" eb="2">
      <t>ゲンリツ</t>
    </rPh>
    <rPh sb="3" eb="5">
      <t>ジョウイ</t>
    </rPh>
    <phoneticPr fontId="2"/>
  </si>
  <si>
    <t>第三者評価
機関の有無</t>
    <rPh sb="0" eb="1">
      <t>ダイ</t>
    </rPh>
    <rPh sb="1" eb="3">
      <t>サンシャ</t>
    </rPh>
    <rPh sb="3" eb="5">
      <t>ヒョウカ</t>
    </rPh>
    <rPh sb="6" eb="8">
      <t>キカン</t>
    </rPh>
    <rPh sb="9" eb="11">
      <t>ウム</t>
    </rPh>
    <phoneticPr fontId="2"/>
  </si>
  <si>
    <t>〇</t>
    <phoneticPr fontId="2"/>
  </si>
  <si>
    <t>一覧表：長野県内市町村電源立地地域対策交付金の推移 （単位：円）</t>
    <rPh sb="0" eb="2">
      <t>イチラン</t>
    </rPh>
    <rPh sb="27" eb="29">
      <t>タンイ</t>
    </rPh>
    <phoneticPr fontId="2"/>
  </si>
  <si>
    <t>　第三者評価機関の有無は「電源立地地域対策交付金を活用した事業の評価報告書」より</t>
    <rPh sb="1" eb="4">
      <t>ダイサンシャ</t>
    </rPh>
    <rPh sb="4" eb="6">
      <t>ヒョウカ</t>
    </rPh>
    <rPh sb="6" eb="8">
      <t>キカン</t>
    </rPh>
    <rPh sb="9" eb="11">
      <t>ウム</t>
    </rPh>
    <rPh sb="32" eb="34">
      <t>ヒョウカ</t>
    </rPh>
    <rPh sb="34" eb="37">
      <t>ホウコクショ</t>
    </rPh>
    <phoneticPr fontId="2"/>
  </si>
  <si>
    <t>※資源エネルギー庁ＨP、金額は「電源立地地域対策交付金を活用した事業概要の公表についてより、</t>
    <rPh sb="1" eb="3">
      <t>シゲン</t>
    </rPh>
    <rPh sb="8" eb="9">
      <t>チョウ</t>
    </rPh>
    <rPh sb="12" eb="14">
      <t>キンガク</t>
    </rPh>
    <rPh sb="16" eb="18">
      <t>デンゲン</t>
    </rPh>
    <rPh sb="18" eb="20">
      <t>リッチ</t>
    </rPh>
    <rPh sb="20" eb="22">
      <t>チイキ</t>
    </rPh>
    <rPh sb="22" eb="24">
      <t>タイサク</t>
    </rPh>
    <rPh sb="24" eb="27">
      <t>コウフキン</t>
    </rPh>
    <rPh sb="28" eb="30">
      <t>カツヨウ</t>
    </rPh>
    <rPh sb="32" eb="34">
      <t>ジギョウ</t>
    </rPh>
    <rPh sb="34" eb="36">
      <t>ガイヨウ</t>
    </rPh>
    <rPh sb="37" eb="39">
      <t>コウヒョウ</t>
    </rPh>
    <phoneticPr fontId="2"/>
  </si>
  <si>
    <t>市町村名</t>
    <rPh sb="0" eb="4">
      <t>シチョウソンメイ</t>
    </rPh>
    <phoneticPr fontId="2"/>
  </si>
  <si>
    <t>交付金充当額</t>
    <rPh sb="0" eb="3">
      <t>コウフキン</t>
    </rPh>
    <rPh sb="3" eb="6">
      <t>ジュウトウガク</t>
    </rPh>
    <phoneticPr fontId="2"/>
  </si>
  <si>
    <t>松本市</t>
    <rPh sb="0" eb="3">
      <t>マツモトシ</t>
    </rPh>
    <phoneticPr fontId="2"/>
  </si>
  <si>
    <t>小諸市</t>
    <rPh sb="0" eb="3">
      <t>コモロシ</t>
    </rPh>
    <phoneticPr fontId="2"/>
  </si>
  <si>
    <t>大町市</t>
    <rPh sb="0" eb="3">
      <t>オオマチシ</t>
    </rPh>
    <phoneticPr fontId="2"/>
  </si>
  <si>
    <t>飯山市</t>
    <rPh sb="0" eb="3">
      <t>イイヤマシ</t>
    </rPh>
    <phoneticPr fontId="2"/>
  </si>
  <si>
    <t>佐久市</t>
    <rPh sb="0" eb="3">
      <t>サクシ</t>
    </rPh>
    <phoneticPr fontId="2"/>
  </si>
  <si>
    <t>安曇野市</t>
    <rPh sb="0" eb="4">
      <t>アズミノシ</t>
    </rPh>
    <phoneticPr fontId="2"/>
  </si>
  <si>
    <t>小海町</t>
    <rPh sb="0" eb="3">
      <t>コウミマチ</t>
    </rPh>
    <phoneticPr fontId="2"/>
  </si>
  <si>
    <t>南牧村</t>
    <rPh sb="0" eb="3">
      <t>ミナミマキムラ</t>
    </rPh>
    <phoneticPr fontId="2"/>
  </si>
  <si>
    <t>軽井沢町</t>
    <rPh sb="0" eb="4">
      <t>カルイザワマチ</t>
    </rPh>
    <phoneticPr fontId="2"/>
  </si>
  <si>
    <t>御代田町</t>
    <rPh sb="0" eb="4">
      <t>ミヨタマチ</t>
    </rPh>
    <phoneticPr fontId="2"/>
  </si>
  <si>
    <t>長和町</t>
    <rPh sb="0" eb="3">
      <t>ナガワマチ</t>
    </rPh>
    <phoneticPr fontId="2"/>
  </si>
  <si>
    <t>飯島町</t>
    <rPh sb="0" eb="3">
      <t>イイジママチ</t>
    </rPh>
    <phoneticPr fontId="2"/>
  </si>
  <si>
    <t>中川村</t>
    <rPh sb="0" eb="3">
      <t>ナカガワムラ</t>
    </rPh>
    <phoneticPr fontId="2"/>
  </si>
  <si>
    <t>松川町</t>
    <rPh sb="0" eb="3">
      <t>マツカワマチ</t>
    </rPh>
    <phoneticPr fontId="2"/>
  </si>
  <si>
    <t>阿南町</t>
    <rPh sb="0" eb="3">
      <t>アナンチョウ</t>
    </rPh>
    <phoneticPr fontId="2"/>
  </si>
  <si>
    <t>根羽村</t>
    <rPh sb="0" eb="3">
      <t>ネバムラ</t>
    </rPh>
    <phoneticPr fontId="2"/>
  </si>
  <si>
    <t>天龍村</t>
    <rPh sb="0" eb="3">
      <t>テンリュウムラ</t>
    </rPh>
    <phoneticPr fontId="2"/>
  </si>
  <si>
    <t>泰阜村</t>
    <rPh sb="0" eb="3">
      <t>ヤスオカムラ</t>
    </rPh>
    <phoneticPr fontId="2"/>
  </si>
  <si>
    <t>南木曽村</t>
    <rPh sb="0" eb="4">
      <t>ナギソムラ</t>
    </rPh>
    <phoneticPr fontId="2"/>
  </si>
  <si>
    <t>木祖村</t>
    <rPh sb="0" eb="3">
      <t>キソムラ</t>
    </rPh>
    <phoneticPr fontId="2"/>
  </si>
  <si>
    <t>王滝村</t>
    <rPh sb="0" eb="3">
      <t>オウタキムラ</t>
    </rPh>
    <phoneticPr fontId="2"/>
  </si>
  <si>
    <t>木曽町</t>
    <rPh sb="0" eb="3">
      <t>キソマチ</t>
    </rPh>
    <phoneticPr fontId="2"/>
  </si>
  <si>
    <t>生坂村</t>
    <rPh sb="0" eb="3">
      <t>イクサカムラ</t>
    </rPh>
    <phoneticPr fontId="2"/>
  </si>
  <si>
    <t>白馬村</t>
    <rPh sb="0" eb="3">
      <t>ハクバムラ</t>
    </rPh>
    <phoneticPr fontId="2"/>
  </si>
  <si>
    <t>小谷村</t>
    <rPh sb="0" eb="3">
      <t>オタリムラ</t>
    </rPh>
    <phoneticPr fontId="2"/>
  </si>
  <si>
    <t>山ノ内町</t>
    <rPh sb="0" eb="1">
      <t>ヤマ</t>
    </rPh>
    <rPh sb="2" eb="4">
      <t>ウチマチ</t>
    </rPh>
    <phoneticPr fontId="2"/>
  </si>
  <si>
    <t>野沢温泉村</t>
    <rPh sb="0" eb="5">
      <t>ノザワオンセンムラ</t>
    </rPh>
    <phoneticPr fontId="2"/>
  </si>
  <si>
    <t>栄村</t>
    <rPh sb="0" eb="2">
      <t>サカエムラ</t>
    </rPh>
    <phoneticPr fontId="2"/>
  </si>
  <si>
    <t>充当率 (%)</t>
    <rPh sb="0" eb="3">
      <t>ジュウトウリツ</t>
    </rPh>
    <phoneticPr fontId="2"/>
  </si>
  <si>
    <t>対象事業費</t>
    <rPh sb="0" eb="2">
      <t>タイショウ</t>
    </rPh>
    <rPh sb="2" eb="5">
      <t>ジギョウヒ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</si>
</sst>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#,##0.0_);\(#,##0.0\)"/>
    <numFmt numFmtId="178" formatCode="#,##0.0_ "/>
    <numFmt numFmtId="179" formatCode="#,##0.0_);[Red]\(#,##0.0\)"/>
    <numFmt numFmtId="180" formatCode="0.0%"/>
    <numFmt numFmtId="184" formatCode="#,##0_ 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Century"/>
      <family val="1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theme="1"/>
      <name val="Century"/>
      <family val="1"/>
    </font>
    <font>
      <sz val="11"/>
      <color theme="1"/>
      <name val="ＭＳ Ｐ明朝"/>
      <family val="1"/>
      <charset val="128"/>
    </font>
    <font>
      <sz val="10"/>
      <color theme="1"/>
      <name val="Century"/>
      <family val="1"/>
    </font>
    <font>
      <sz val="10"/>
      <color theme="1"/>
      <name val="ＭＳ Ｐゴシック"/>
      <family val="2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38" fontId="6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shrinkToFit="1"/>
    </xf>
    <xf numFmtId="38" fontId="0" fillId="0" borderId="0" xfId="1" applyFont="1" applyAlignment="1"/>
    <xf numFmtId="3" fontId="0" fillId="0" borderId="0" xfId="0" applyNumberFormat="1"/>
    <xf numFmtId="38" fontId="0" fillId="0" borderId="0" xfId="0" applyNumberFormat="1"/>
    <xf numFmtId="180" fontId="0" fillId="0" borderId="0" xfId="2" applyNumberFormat="1" applyFont="1" applyAlignment="1"/>
    <xf numFmtId="0" fontId="3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178" fontId="3" fillId="0" borderId="1" xfId="0" applyNumberFormat="1" applyFont="1" applyBorder="1" applyAlignment="1">
      <alignment horizontal="right" vertical="center"/>
    </xf>
    <xf numFmtId="179" fontId="3" fillId="0" borderId="2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 shrinkToFit="1"/>
    </xf>
    <xf numFmtId="177" fontId="3" fillId="0" borderId="1" xfId="0" applyNumberFormat="1" applyFont="1" applyBorder="1" applyAlignment="1">
      <alignment horizontal="right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177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179" fontId="3" fillId="0" borderId="0" xfId="0" applyNumberFormat="1" applyFont="1" applyAlignment="1">
      <alignment vertical="center"/>
    </xf>
    <xf numFmtId="3" fontId="3" fillId="0" borderId="1" xfId="3" applyNumberFormat="1" applyFont="1" applyBorder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77" fontId="4" fillId="0" borderId="0" xfId="0" applyNumberFormat="1" applyFont="1" applyAlignment="1">
      <alignment vertical="center"/>
    </xf>
    <xf numFmtId="178" fontId="4" fillId="0" borderId="0" xfId="0" applyNumberFormat="1" applyFont="1" applyAlignment="1">
      <alignment vertical="center"/>
    </xf>
    <xf numFmtId="17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177" fontId="9" fillId="0" borderId="0" xfId="0" applyNumberFormat="1" applyFont="1" applyAlignment="1">
      <alignment vertical="center"/>
    </xf>
    <xf numFmtId="178" fontId="9" fillId="0" borderId="0" xfId="0" applyNumberFormat="1" applyFont="1" applyAlignment="1">
      <alignment vertical="center"/>
    </xf>
    <xf numFmtId="179" fontId="9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84" fontId="0" fillId="0" borderId="0" xfId="0" applyNumberFormat="1" applyAlignment="1">
      <alignment horizontal="right" vertical="center"/>
    </xf>
    <xf numFmtId="178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right" vertical="center"/>
    </xf>
  </cellXfs>
  <cellStyles count="6">
    <cellStyle name="パーセント" xfId="2" builtinId="5"/>
    <cellStyle name="桁区切り" xfId="1" builtinId="6"/>
    <cellStyle name="桁区切り 2" xfId="5" xr:uid="{00000000-0005-0000-0000-000002000000}"/>
    <cellStyle name="標準" xfId="0" builtinId="0"/>
    <cellStyle name="標準 2" xfId="4" xr:uid="{00000000-0005-0000-0000-000004000000}"/>
    <cellStyle name="標準 3" xfId="3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2"/>
  <sheetViews>
    <sheetView zoomScale="110" zoomScaleNormal="110" workbookViewId="0">
      <selection activeCell="C5" sqref="C5"/>
    </sheetView>
  </sheetViews>
  <sheetFormatPr defaultColWidth="8.875" defaultRowHeight="14.25" x14ac:dyDescent="0.15"/>
  <cols>
    <col min="1" max="1" width="0.5" style="21" customWidth="1"/>
    <col min="2" max="2" width="10.25" style="20" customWidth="1"/>
    <col min="3" max="3" width="11.625" style="21" customWidth="1"/>
    <col min="4" max="4" width="6.75" style="22" customWidth="1"/>
    <col min="5" max="5" width="11.625" style="21" customWidth="1"/>
    <col min="6" max="6" width="6.75" style="23" customWidth="1"/>
    <col min="7" max="7" width="11.625" style="21" customWidth="1"/>
    <col min="8" max="8" width="6.75" style="24" customWidth="1"/>
    <col min="9" max="11" width="4.125" style="7" customWidth="1"/>
    <col min="12" max="12" width="8.375" style="21" customWidth="1"/>
    <col min="13" max="13" width="0.75" style="21" customWidth="1"/>
    <col min="14" max="16384" width="8.875" style="21"/>
  </cols>
  <sheetData>
    <row r="1" spans="2:12" s="28" customFormat="1" ht="16.149999999999999" customHeight="1" x14ac:dyDescent="0.15">
      <c r="B1" s="20" t="s">
        <v>95</v>
      </c>
      <c r="D1" s="29"/>
      <c r="F1" s="30"/>
      <c r="H1" s="31"/>
      <c r="I1" s="32"/>
      <c r="J1" s="32"/>
      <c r="K1" s="32"/>
    </row>
    <row r="2" spans="2:12" ht="26.25" customHeight="1" x14ac:dyDescent="0.15">
      <c r="B2" s="16" t="s">
        <v>2</v>
      </c>
      <c r="C2" s="40" t="s">
        <v>0</v>
      </c>
      <c r="D2" s="41"/>
      <c r="E2" s="40" t="s">
        <v>1</v>
      </c>
      <c r="F2" s="41"/>
      <c r="G2" s="42" t="s">
        <v>89</v>
      </c>
      <c r="H2" s="43"/>
      <c r="I2" s="44" t="s">
        <v>90</v>
      </c>
      <c r="J2" s="44" t="s">
        <v>91</v>
      </c>
      <c r="K2" s="44" t="s">
        <v>92</v>
      </c>
      <c r="L2" s="46" t="s">
        <v>93</v>
      </c>
    </row>
    <row r="3" spans="2:12" ht="16.149999999999999" customHeight="1" x14ac:dyDescent="0.15">
      <c r="B3" s="17" t="s">
        <v>3</v>
      </c>
      <c r="C3" s="8">
        <v>45300000</v>
      </c>
      <c r="D3" s="9">
        <v>100</v>
      </c>
      <c r="E3" s="8">
        <v>30200000</v>
      </c>
      <c r="F3" s="10">
        <f>E3/C3*100</f>
        <v>66.666666666666657</v>
      </c>
      <c r="G3" s="25">
        <v>30200000</v>
      </c>
      <c r="H3" s="11">
        <f>G3/C3*100</f>
        <v>66.666666666666657</v>
      </c>
      <c r="I3" s="14">
        <v>6</v>
      </c>
      <c r="J3" s="14"/>
      <c r="K3" s="14">
        <v>2</v>
      </c>
      <c r="L3" s="27"/>
    </row>
    <row r="4" spans="2:12" ht="16.149999999999999" customHeight="1" x14ac:dyDescent="0.15">
      <c r="B4" s="17" t="s">
        <v>4</v>
      </c>
      <c r="C4" s="8">
        <v>71400000</v>
      </c>
      <c r="D4" s="9">
        <v>100</v>
      </c>
      <c r="E4" s="8">
        <v>55675000</v>
      </c>
      <c r="F4" s="10">
        <f t="shared" ref="F4:F50" si="0">E4/C4*100</f>
        <v>77.976190476190482</v>
      </c>
      <c r="G4" s="25">
        <v>55570000</v>
      </c>
      <c r="H4" s="11">
        <f t="shared" ref="H4:H50" si="1">G4/C4*100</f>
        <v>77.829131652661061</v>
      </c>
      <c r="I4" s="14">
        <v>1</v>
      </c>
      <c r="J4" s="14"/>
      <c r="K4" s="14"/>
      <c r="L4" s="27"/>
    </row>
    <row r="5" spans="2:12" ht="16.149999999999999" customHeight="1" x14ac:dyDescent="0.15">
      <c r="B5" s="17" t="s">
        <v>5</v>
      </c>
      <c r="C5" s="8">
        <v>8532000</v>
      </c>
      <c r="D5" s="9">
        <v>100</v>
      </c>
      <c r="E5" s="8">
        <v>6000000</v>
      </c>
      <c r="F5" s="10">
        <f t="shared" si="0"/>
        <v>70.323488045007025</v>
      </c>
      <c r="G5" s="25">
        <v>6000000</v>
      </c>
      <c r="H5" s="11">
        <f t="shared" si="1"/>
        <v>70.323488045007025</v>
      </c>
      <c r="I5" s="14"/>
      <c r="J5" s="14"/>
      <c r="K5" s="14"/>
      <c r="L5" s="27"/>
    </row>
    <row r="6" spans="2:12" ht="16.149999999999999" customHeight="1" x14ac:dyDescent="0.15">
      <c r="B6" s="17" t="s">
        <v>6</v>
      </c>
      <c r="C6" s="8">
        <v>22452390</v>
      </c>
      <c r="D6" s="9">
        <v>100</v>
      </c>
      <c r="E6" s="8">
        <v>23028000</v>
      </c>
      <c r="F6" s="10">
        <f t="shared" si="0"/>
        <v>102.56369143774894</v>
      </c>
      <c r="G6" s="25">
        <v>22974000</v>
      </c>
      <c r="H6" s="11">
        <f t="shared" si="1"/>
        <v>102.32318252088083</v>
      </c>
      <c r="I6" s="14">
        <v>8</v>
      </c>
      <c r="J6" s="14">
        <v>5</v>
      </c>
      <c r="K6" s="14"/>
      <c r="L6" s="27"/>
    </row>
    <row r="7" spans="2:12" ht="16.149999999999999" customHeight="1" x14ac:dyDescent="0.15">
      <c r="B7" s="17" t="s">
        <v>7</v>
      </c>
      <c r="C7" s="8">
        <v>5200000</v>
      </c>
      <c r="D7" s="9">
        <v>100</v>
      </c>
      <c r="E7" s="8">
        <v>4810000</v>
      </c>
      <c r="F7" s="10">
        <f t="shared" si="0"/>
        <v>92.5</v>
      </c>
      <c r="G7" s="25">
        <v>4543000</v>
      </c>
      <c r="H7" s="11">
        <f t="shared" si="1"/>
        <v>87.365384615384613</v>
      </c>
      <c r="I7" s="14"/>
      <c r="J7" s="14"/>
      <c r="K7" s="14"/>
      <c r="L7" s="27"/>
    </row>
    <row r="8" spans="2:12" ht="16.149999999999999" customHeight="1" x14ac:dyDescent="0.15">
      <c r="B8" s="17" t="s">
        <v>8</v>
      </c>
      <c r="C8" s="8">
        <v>15400000</v>
      </c>
      <c r="D8" s="9">
        <v>100</v>
      </c>
      <c r="E8" s="8">
        <v>10267000</v>
      </c>
      <c r="F8" s="10">
        <f t="shared" si="0"/>
        <v>66.668831168831161</v>
      </c>
      <c r="G8" s="25">
        <v>10267000</v>
      </c>
      <c r="H8" s="11">
        <f t="shared" si="1"/>
        <v>66.668831168831161</v>
      </c>
      <c r="I8" s="14"/>
      <c r="J8" s="14"/>
      <c r="K8" s="14">
        <v>2</v>
      </c>
      <c r="L8" s="27"/>
    </row>
    <row r="9" spans="2:12" ht="16.149999999999999" customHeight="1" x14ac:dyDescent="0.15">
      <c r="B9" s="17" t="s">
        <v>9</v>
      </c>
      <c r="C9" s="8">
        <v>4500000</v>
      </c>
      <c r="D9" s="9">
        <v>100</v>
      </c>
      <c r="E9" s="8">
        <v>4619000</v>
      </c>
      <c r="F9" s="10">
        <f t="shared" si="0"/>
        <v>102.64444444444445</v>
      </c>
      <c r="G9" s="25">
        <v>4607000</v>
      </c>
      <c r="H9" s="11">
        <f t="shared" si="1"/>
        <v>102.37777777777777</v>
      </c>
      <c r="I9" s="14"/>
      <c r="J9" s="14">
        <v>4</v>
      </c>
      <c r="K9" s="14"/>
      <c r="L9" s="27"/>
    </row>
    <row r="10" spans="2:12" ht="16.149999999999999" customHeight="1" x14ac:dyDescent="0.15">
      <c r="B10" s="17" t="s">
        <v>10</v>
      </c>
      <c r="C10" s="8">
        <v>54500000</v>
      </c>
      <c r="D10" s="9">
        <v>100</v>
      </c>
      <c r="E10" s="8">
        <v>40236000</v>
      </c>
      <c r="F10" s="10">
        <f t="shared" si="0"/>
        <v>73.827522935779825</v>
      </c>
      <c r="G10" s="25">
        <v>36594000</v>
      </c>
      <c r="H10" s="11">
        <f t="shared" si="1"/>
        <v>67.144954128440375</v>
      </c>
      <c r="I10" s="14">
        <v>4</v>
      </c>
      <c r="J10" s="14"/>
      <c r="K10" s="14">
        <v>13</v>
      </c>
      <c r="L10" s="27"/>
    </row>
    <row r="11" spans="2:12" ht="16.149999999999999" customHeight="1" x14ac:dyDescent="0.15">
      <c r="B11" s="17" t="s">
        <v>11</v>
      </c>
      <c r="C11" s="8">
        <v>22400000</v>
      </c>
      <c r="D11" s="9">
        <v>100</v>
      </c>
      <c r="E11" s="8">
        <v>14933000</v>
      </c>
      <c r="F11" s="10">
        <f t="shared" si="0"/>
        <v>66.665178571428569</v>
      </c>
      <c r="G11" s="25">
        <v>14933000</v>
      </c>
      <c r="H11" s="11">
        <f t="shared" si="1"/>
        <v>66.665178571428569</v>
      </c>
      <c r="I11" s="14"/>
      <c r="J11" s="14"/>
      <c r="K11" s="14">
        <v>2</v>
      </c>
      <c r="L11" s="27"/>
    </row>
    <row r="12" spans="2:12" ht="16.149999999999999" customHeight="1" x14ac:dyDescent="0.15">
      <c r="B12" s="17" t="s">
        <v>12</v>
      </c>
      <c r="C12" s="8">
        <v>4500000</v>
      </c>
      <c r="D12" s="9">
        <v>100</v>
      </c>
      <c r="E12" s="8">
        <v>4400000</v>
      </c>
      <c r="F12" s="10">
        <f t="shared" si="0"/>
        <v>97.777777777777771</v>
      </c>
      <c r="G12" s="25">
        <v>4400000</v>
      </c>
      <c r="H12" s="11">
        <f t="shared" si="1"/>
        <v>97.777777777777771</v>
      </c>
      <c r="I12" s="14"/>
      <c r="J12" s="14"/>
      <c r="K12" s="14"/>
      <c r="L12" s="27"/>
    </row>
    <row r="13" spans="2:12" ht="16.149999999999999" customHeight="1" x14ac:dyDescent="0.15">
      <c r="B13" s="17" t="s">
        <v>13</v>
      </c>
      <c r="C13" s="8">
        <v>13500000</v>
      </c>
      <c r="D13" s="9">
        <v>100</v>
      </c>
      <c r="E13" s="8">
        <v>9000000</v>
      </c>
      <c r="F13" s="10">
        <f t="shared" si="0"/>
        <v>66.666666666666657</v>
      </c>
      <c r="G13" s="25">
        <v>9000000</v>
      </c>
      <c r="H13" s="11">
        <f t="shared" si="1"/>
        <v>66.666666666666657</v>
      </c>
      <c r="I13" s="14"/>
      <c r="J13" s="14"/>
      <c r="K13" s="14">
        <v>2</v>
      </c>
      <c r="L13" s="27"/>
    </row>
    <row r="14" spans="2:12" ht="16.149999999999999" customHeight="1" x14ac:dyDescent="0.15">
      <c r="B14" s="17" t="s">
        <v>14</v>
      </c>
      <c r="C14" s="8">
        <v>9600000</v>
      </c>
      <c r="D14" s="9">
        <v>100</v>
      </c>
      <c r="E14" s="8">
        <v>6400000</v>
      </c>
      <c r="F14" s="10">
        <f t="shared" si="0"/>
        <v>66.666666666666657</v>
      </c>
      <c r="G14" s="25">
        <v>6400000</v>
      </c>
      <c r="H14" s="11">
        <f t="shared" si="1"/>
        <v>66.666666666666657</v>
      </c>
      <c r="I14" s="14"/>
      <c r="J14" s="14"/>
      <c r="K14" s="14">
        <v>2</v>
      </c>
      <c r="L14" s="27"/>
    </row>
    <row r="15" spans="2:12" ht="16.149999999999999" customHeight="1" x14ac:dyDescent="0.15">
      <c r="B15" s="17" t="s">
        <v>15</v>
      </c>
      <c r="C15" s="8">
        <v>15700000</v>
      </c>
      <c r="D15" s="9">
        <v>100</v>
      </c>
      <c r="E15" s="8">
        <v>11071000</v>
      </c>
      <c r="F15" s="10">
        <f t="shared" si="0"/>
        <v>70.515923566878982</v>
      </c>
      <c r="G15" s="25">
        <v>10651000</v>
      </c>
      <c r="H15" s="11">
        <f t="shared" si="1"/>
        <v>67.840764331210195</v>
      </c>
      <c r="I15" s="14"/>
      <c r="J15" s="14"/>
      <c r="K15" s="14">
        <v>12</v>
      </c>
      <c r="L15" s="27"/>
    </row>
    <row r="16" spans="2:12" ht="16.149999999999999" customHeight="1" x14ac:dyDescent="0.15">
      <c r="B16" s="17" t="s">
        <v>16</v>
      </c>
      <c r="C16" s="8">
        <v>9000000</v>
      </c>
      <c r="D16" s="9">
        <v>100</v>
      </c>
      <c r="E16" s="8">
        <v>5552000</v>
      </c>
      <c r="F16" s="10">
        <f t="shared" si="0"/>
        <v>61.68888888888889</v>
      </c>
      <c r="G16" s="25">
        <v>5330000</v>
      </c>
      <c r="H16" s="11">
        <f t="shared" si="1"/>
        <v>59.222222222222221</v>
      </c>
      <c r="I16" s="14"/>
      <c r="J16" s="14"/>
      <c r="K16" s="14">
        <v>1</v>
      </c>
      <c r="L16" s="27"/>
    </row>
    <row r="17" spans="2:12" ht="16.149999999999999" customHeight="1" x14ac:dyDescent="0.15">
      <c r="B17" s="17" t="s">
        <v>17</v>
      </c>
      <c r="C17" s="8">
        <v>4500000</v>
      </c>
      <c r="D17" s="9">
        <v>100</v>
      </c>
      <c r="E17" s="8">
        <v>4400000</v>
      </c>
      <c r="F17" s="10">
        <f t="shared" si="0"/>
        <v>97.777777777777771</v>
      </c>
      <c r="G17" s="25">
        <v>4400000</v>
      </c>
      <c r="H17" s="11">
        <f t="shared" si="1"/>
        <v>97.777777777777771</v>
      </c>
      <c r="I17" s="14"/>
      <c r="J17" s="14"/>
      <c r="K17" s="14"/>
      <c r="L17" s="27"/>
    </row>
    <row r="18" spans="2:12" ht="16.149999999999999" customHeight="1" x14ac:dyDescent="0.15">
      <c r="B18" s="17" t="s">
        <v>49</v>
      </c>
      <c r="C18" s="8">
        <v>22464400</v>
      </c>
      <c r="D18" s="9">
        <v>100</v>
      </c>
      <c r="E18" s="8">
        <v>20000000</v>
      </c>
      <c r="F18" s="10">
        <f>E18/C18*100</f>
        <v>89.02975374370115</v>
      </c>
      <c r="G18" s="25">
        <v>20000000</v>
      </c>
      <c r="H18" s="11">
        <f>G18/C18*100</f>
        <v>89.02975374370115</v>
      </c>
      <c r="I18" s="14">
        <v>9</v>
      </c>
      <c r="J18" s="14"/>
      <c r="K18" s="14"/>
      <c r="L18" s="27"/>
    </row>
    <row r="19" spans="2:12" ht="16.149999999999999" customHeight="1" x14ac:dyDescent="0.15">
      <c r="B19" s="17" t="s">
        <v>18</v>
      </c>
      <c r="C19" s="8">
        <v>7600000</v>
      </c>
      <c r="D19" s="9">
        <v>100</v>
      </c>
      <c r="E19" s="8">
        <v>6000000</v>
      </c>
      <c r="F19" s="10">
        <f t="shared" si="0"/>
        <v>78.94736842105263</v>
      </c>
      <c r="G19" s="25">
        <v>6000000</v>
      </c>
      <c r="H19" s="11">
        <f t="shared" si="1"/>
        <v>78.94736842105263</v>
      </c>
      <c r="I19" s="14"/>
      <c r="J19" s="14"/>
      <c r="K19" s="14"/>
      <c r="L19" s="27"/>
    </row>
    <row r="20" spans="2:12" ht="16.149999999999999" customHeight="1" x14ac:dyDescent="0.15">
      <c r="B20" s="17" t="s">
        <v>19</v>
      </c>
      <c r="C20" s="8">
        <v>4500000</v>
      </c>
      <c r="D20" s="9">
        <v>100</v>
      </c>
      <c r="E20" s="8">
        <v>4400000</v>
      </c>
      <c r="F20" s="10">
        <f t="shared" si="0"/>
        <v>97.777777777777771</v>
      </c>
      <c r="G20" s="25">
        <v>4400000</v>
      </c>
      <c r="H20" s="11">
        <f t="shared" si="1"/>
        <v>97.777777777777771</v>
      </c>
      <c r="I20" s="14"/>
      <c r="J20" s="14"/>
      <c r="K20" s="14"/>
      <c r="L20" s="27"/>
    </row>
    <row r="21" spans="2:12" ht="16.149999999999999" customHeight="1" x14ac:dyDescent="0.15">
      <c r="B21" s="17" t="s">
        <v>20</v>
      </c>
      <c r="C21" s="8">
        <v>4500000</v>
      </c>
      <c r="D21" s="9">
        <v>100</v>
      </c>
      <c r="E21" s="8">
        <v>4400000</v>
      </c>
      <c r="F21" s="10">
        <f t="shared" si="0"/>
        <v>97.777777777777771</v>
      </c>
      <c r="G21" s="25">
        <v>4400000</v>
      </c>
      <c r="H21" s="11">
        <f t="shared" si="1"/>
        <v>97.777777777777771</v>
      </c>
      <c r="I21" s="14"/>
      <c r="J21" s="14"/>
      <c r="K21" s="14"/>
      <c r="L21" s="27"/>
    </row>
    <row r="22" spans="2:12" ht="16.149999999999999" customHeight="1" x14ac:dyDescent="0.15">
      <c r="B22" s="17" t="s">
        <v>21</v>
      </c>
      <c r="C22" s="8">
        <v>4500000</v>
      </c>
      <c r="D22" s="9">
        <v>100</v>
      </c>
      <c r="E22" s="8">
        <v>4400000</v>
      </c>
      <c r="F22" s="10">
        <f t="shared" si="0"/>
        <v>97.777777777777771</v>
      </c>
      <c r="G22" s="25">
        <v>4400000</v>
      </c>
      <c r="H22" s="11">
        <f t="shared" si="1"/>
        <v>97.777777777777771</v>
      </c>
      <c r="I22" s="14"/>
      <c r="J22" s="14"/>
      <c r="K22" s="14"/>
      <c r="L22" s="27"/>
    </row>
    <row r="23" spans="2:12" ht="16.149999999999999" customHeight="1" x14ac:dyDescent="0.15">
      <c r="B23" s="17" t="s">
        <v>22</v>
      </c>
      <c r="C23" s="8">
        <v>4500000</v>
      </c>
      <c r="D23" s="9">
        <v>100</v>
      </c>
      <c r="E23" s="8">
        <v>4400000</v>
      </c>
      <c r="F23" s="10">
        <f t="shared" si="0"/>
        <v>97.777777777777771</v>
      </c>
      <c r="G23" s="25">
        <v>4400000</v>
      </c>
      <c r="H23" s="11">
        <f t="shared" si="1"/>
        <v>97.777777777777771</v>
      </c>
      <c r="I23" s="14"/>
      <c r="J23" s="14"/>
      <c r="K23" s="14"/>
      <c r="L23" s="27"/>
    </row>
    <row r="24" spans="2:12" ht="16.149999999999999" customHeight="1" x14ac:dyDescent="0.15">
      <c r="B24" s="17" t="s">
        <v>23</v>
      </c>
      <c r="C24" s="8">
        <v>9000000</v>
      </c>
      <c r="D24" s="9">
        <v>100</v>
      </c>
      <c r="E24" s="8">
        <v>6000000</v>
      </c>
      <c r="F24" s="10">
        <f t="shared" si="0"/>
        <v>66.666666666666657</v>
      </c>
      <c r="G24" s="25">
        <v>6000000</v>
      </c>
      <c r="H24" s="11">
        <f t="shared" si="1"/>
        <v>66.666666666666657</v>
      </c>
      <c r="I24" s="14"/>
      <c r="J24" s="14"/>
      <c r="K24" s="14">
        <v>2</v>
      </c>
      <c r="L24" s="27"/>
    </row>
    <row r="25" spans="2:12" ht="16.149999999999999" customHeight="1" x14ac:dyDescent="0.15">
      <c r="B25" s="17" t="s">
        <v>24</v>
      </c>
      <c r="C25" s="8">
        <v>5100000</v>
      </c>
      <c r="D25" s="9">
        <v>100</v>
      </c>
      <c r="E25" s="8">
        <v>4400000</v>
      </c>
      <c r="F25" s="10">
        <f t="shared" si="0"/>
        <v>86.274509803921575</v>
      </c>
      <c r="G25" s="25">
        <v>4400000</v>
      </c>
      <c r="H25" s="11">
        <f t="shared" si="1"/>
        <v>86.274509803921575</v>
      </c>
      <c r="I25" s="14"/>
      <c r="J25" s="14"/>
      <c r="K25" s="14"/>
      <c r="L25" s="27"/>
    </row>
    <row r="26" spans="2:12" ht="16.149999999999999" customHeight="1" x14ac:dyDescent="0.15">
      <c r="B26" s="17" t="s">
        <v>25</v>
      </c>
      <c r="C26" s="8">
        <v>6100000</v>
      </c>
      <c r="D26" s="9">
        <v>100</v>
      </c>
      <c r="E26" s="8">
        <v>5790000</v>
      </c>
      <c r="F26" s="10">
        <f t="shared" si="0"/>
        <v>94.918032786885249</v>
      </c>
      <c r="G26" s="25">
        <v>5562000</v>
      </c>
      <c r="H26" s="11">
        <f t="shared" si="1"/>
        <v>91.180327868852459</v>
      </c>
      <c r="I26" s="14"/>
      <c r="J26" s="14"/>
      <c r="K26" s="14"/>
      <c r="L26" s="45" t="s">
        <v>94</v>
      </c>
    </row>
    <row r="27" spans="2:12" ht="16.149999999999999" customHeight="1" x14ac:dyDescent="0.15">
      <c r="B27" s="17" t="s">
        <v>26</v>
      </c>
      <c r="C27" s="8">
        <v>13200000</v>
      </c>
      <c r="D27" s="9">
        <v>100</v>
      </c>
      <c r="E27" s="8">
        <v>13230000</v>
      </c>
      <c r="F27" s="10">
        <f t="shared" si="0"/>
        <v>100.22727272727272</v>
      </c>
      <c r="G27" s="25">
        <v>13225000</v>
      </c>
      <c r="H27" s="11">
        <f t="shared" si="1"/>
        <v>100.18939393939394</v>
      </c>
      <c r="I27" s="14"/>
      <c r="J27" s="14">
        <v>7</v>
      </c>
      <c r="K27" s="14"/>
      <c r="L27" s="45" t="s">
        <v>94</v>
      </c>
    </row>
    <row r="28" spans="2:12" ht="16.149999999999999" customHeight="1" x14ac:dyDescent="0.15">
      <c r="B28" s="17" t="s">
        <v>27</v>
      </c>
      <c r="C28" s="8">
        <v>10800000</v>
      </c>
      <c r="D28" s="9">
        <v>100</v>
      </c>
      <c r="E28" s="8">
        <v>7200000</v>
      </c>
      <c r="F28" s="10">
        <f t="shared" si="0"/>
        <v>66.666666666666657</v>
      </c>
      <c r="G28" s="25">
        <v>7200000</v>
      </c>
      <c r="H28" s="11">
        <f t="shared" si="1"/>
        <v>66.666666666666657</v>
      </c>
      <c r="I28" s="14"/>
      <c r="J28" s="14"/>
      <c r="K28" s="14">
        <v>2</v>
      </c>
      <c r="L28" s="27"/>
    </row>
    <row r="29" spans="2:12" ht="16.149999999999999" customHeight="1" x14ac:dyDescent="0.15">
      <c r="B29" s="17" t="s">
        <v>28</v>
      </c>
      <c r="C29" s="8">
        <v>4500000</v>
      </c>
      <c r="D29" s="9">
        <v>100</v>
      </c>
      <c r="E29" s="8">
        <v>4400000</v>
      </c>
      <c r="F29" s="10">
        <f t="shared" si="0"/>
        <v>97.777777777777771</v>
      </c>
      <c r="G29" s="25">
        <v>4400000</v>
      </c>
      <c r="H29" s="11">
        <f t="shared" si="1"/>
        <v>97.777777777777771</v>
      </c>
      <c r="I29" s="14"/>
      <c r="J29" s="14"/>
      <c r="K29" s="14"/>
      <c r="L29" s="27"/>
    </row>
    <row r="30" spans="2:12" ht="16.149999999999999" customHeight="1" x14ac:dyDescent="0.15">
      <c r="B30" s="17" t="s">
        <v>29</v>
      </c>
      <c r="C30" s="8">
        <v>4500000</v>
      </c>
      <c r="D30" s="9">
        <v>100</v>
      </c>
      <c r="E30" s="8">
        <v>4400000</v>
      </c>
      <c r="F30" s="10">
        <f t="shared" si="0"/>
        <v>97.777777777777771</v>
      </c>
      <c r="G30" s="25">
        <v>4400000</v>
      </c>
      <c r="H30" s="11">
        <f t="shared" si="1"/>
        <v>97.777777777777771</v>
      </c>
      <c r="I30" s="14"/>
      <c r="J30" s="14"/>
      <c r="K30" s="14"/>
      <c r="L30" s="27"/>
    </row>
    <row r="31" spans="2:12" ht="16.149999999999999" customHeight="1" x14ac:dyDescent="0.15">
      <c r="B31" s="17" t="s">
        <v>30</v>
      </c>
      <c r="C31" s="8">
        <v>4500000</v>
      </c>
      <c r="D31" s="9">
        <v>100</v>
      </c>
      <c r="E31" s="8">
        <v>4400000</v>
      </c>
      <c r="F31" s="10">
        <f t="shared" si="0"/>
        <v>97.777777777777771</v>
      </c>
      <c r="G31" s="25">
        <v>4400000</v>
      </c>
      <c r="H31" s="11">
        <f t="shared" si="1"/>
        <v>97.777777777777771</v>
      </c>
      <c r="I31" s="14"/>
      <c r="J31" s="14"/>
      <c r="K31" s="14"/>
      <c r="L31" s="27"/>
    </row>
    <row r="32" spans="2:12" ht="16.149999999999999" customHeight="1" x14ac:dyDescent="0.15">
      <c r="B32" s="17" t="s">
        <v>31</v>
      </c>
      <c r="C32" s="8">
        <v>4500000</v>
      </c>
      <c r="D32" s="9">
        <v>100</v>
      </c>
      <c r="E32" s="8">
        <v>4400000</v>
      </c>
      <c r="F32" s="10">
        <f t="shared" si="0"/>
        <v>97.777777777777771</v>
      </c>
      <c r="G32" s="25">
        <v>4400000</v>
      </c>
      <c r="H32" s="11">
        <f t="shared" si="1"/>
        <v>97.777777777777771</v>
      </c>
      <c r="I32" s="14"/>
      <c r="J32" s="14"/>
      <c r="K32" s="14"/>
      <c r="L32" s="27"/>
    </row>
    <row r="33" spans="2:12" ht="16.149999999999999" customHeight="1" x14ac:dyDescent="0.15">
      <c r="B33" s="17" t="s">
        <v>32</v>
      </c>
      <c r="C33" s="8">
        <v>32400000</v>
      </c>
      <c r="D33" s="9">
        <v>100</v>
      </c>
      <c r="E33" s="8">
        <v>33399000</v>
      </c>
      <c r="F33" s="10">
        <f t="shared" si="0"/>
        <v>103.08333333333333</v>
      </c>
      <c r="G33" s="25">
        <v>33393000</v>
      </c>
      <c r="H33" s="11">
        <f t="shared" si="1"/>
        <v>103.06481481481482</v>
      </c>
      <c r="I33" s="14">
        <v>5</v>
      </c>
      <c r="J33" s="14">
        <v>3</v>
      </c>
      <c r="K33" s="14"/>
      <c r="L33" s="27"/>
    </row>
    <row r="34" spans="2:12" ht="16.149999999999999" customHeight="1" x14ac:dyDescent="0.15">
      <c r="B34" s="17" t="s">
        <v>33</v>
      </c>
      <c r="C34" s="8">
        <v>12200000</v>
      </c>
      <c r="D34" s="9">
        <v>100</v>
      </c>
      <c r="E34" s="8">
        <v>10056000</v>
      </c>
      <c r="F34" s="10">
        <f t="shared" si="0"/>
        <v>82.426229508196727</v>
      </c>
      <c r="G34" s="25">
        <v>9945000</v>
      </c>
      <c r="H34" s="11">
        <f t="shared" si="1"/>
        <v>81.516393442622942</v>
      </c>
      <c r="I34" s="14"/>
      <c r="J34" s="14"/>
      <c r="K34" s="14"/>
      <c r="L34" s="27"/>
    </row>
    <row r="35" spans="2:12" ht="16.149999999999999" customHeight="1" x14ac:dyDescent="0.15">
      <c r="B35" s="17" t="s">
        <v>34</v>
      </c>
      <c r="C35" s="8">
        <v>6300000</v>
      </c>
      <c r="D35" s="9">
        <v>100</v>
      </c>
      <c r="E35" s="8">
        <v>5393000</v>
      </c>
      <c r="F35" s="10">
        <f t="shared" si="0"/>
        <v>85.603174603174608</v>
      </c>
      <c r="G35" s="25">
        <v>6326000</v>
      </c>
      <c r="H35" s="11">
        <f t="shared" si="1"/>
        <v>100.41269841269842</v>
      </c>
      <c r="I35" s="14"/>
      <c r="J35" s="14">
        <v>6</v>
      </c>
      <c r="K35" s="14"/>
      <c r="L35" s="27"/>
    </row>
    <row r="36" spans="2:12" ht="16.149999999999999" customHeight="1" x14ac:dyDescent="0.15">
      <c r="B36" s="17" t="s">
        <v>35</v>
      </c>
      <c r="C36" s="8">
        <v>15300000</v>
      </c>
      <c r="D36" s="9">
        <v>100</v>
      </c>
      <c r="E36" s="8">
        <v>16006000</v>
      </c>
      <c r="F36" s="10">
        <f t="shared" si="0"/>
        <v>104.61437908496731</v>
      </c>
      <c r="G36" s="25">
        <v>15990000</v>
      </c>
      <c r="H36" s="11">
        <f t="shared" si="1"/>
        <v>104.50980392156863</v>
      </c>
      <c r="I36" s="14"/>
      <c r="J36" s="14">
        <v>2</v>
      </c>
      <c r="K36" s="14"/>
      <c r="L36" s="27"/>
    </row>
    <row r="37" spans="2:12" ht="16.149999999999999" customHeight="1" x14ac:dyDescent="0.15">
      <c r="B37" s="17" t="s">
        <v>36</v>
      </c>
      <c r="C37" s="8">
        <v>32800000</v>
      </c>
      <c r="D37" s="9">
        <v>100</v>
      </c>
      <c r="E37" s="8">
        <v>29117000</v>
      </c>
      <c r="F37" s="10">
        <f t="shared" si="0"/>
        <v>88.771341463414629</v>
      </c>
      <c r="G37" s="25">
        <v>29524000</v>
      </c>
      <c r="H37" s="11">
        <f t="shared" si="1"/>
        <v>90.012195121951223</v>
      </c>
      <c r="I37" s="14">
        <v>7</v>
      </c>
      <c r="J37" s="14"/>
      <c r="K37" s="14"/>
      <c r="L37" s="27"/>
    </row>
    <row r="38" spans="2:12" ht="16.149999999999999" customHeight="1" x14ac:dyDescent="0.15">
      <c r="B38" s="17" t="s">
        <v>37</v>
      </c>
      <c r="C38" s="8">
        <v>20300000</v>
      </c>
      <c r="D38" s="9">
        <v>100</v>
      </c>
      <c r="E38" s="8">
        <v>18985000</v>
      </c>
      <c r="F38" s="10">
        <f t="shared" si="0"/>
        <v>93.522167487684726</v>
      </c>
      <c r="G38" s="25">
        <v>18941000</v>
      </c>
      <c r="H38" s="11">
        <f t="shared" si="1"/>
        <v>93.305418719211815</v>
      </c>
      <c r="I38" s="14">
        <v>10</v>
      </c>
      <c r="J38" s="14"/>
      <c r="K38" s="14"/>
      <c r="L38" s="27"/>
    </row>
    <row r="39" spans="2:12" ht="16.149999999999999" customHeight="1" x14ac:dyDescent="0.15">
      <c r="B39" s="17" t="s">
        <v>38</v>
      </c>
      <c r="C39" s="8">
        <v>50000000</v>
      </c>
      <c r="D39" s="9">
        <v>100</v>
      </c>
      <c r="E39" s="8">
        <v>49055000</v>
      </c>
      <c r="F39" s="10">
        <f t="shared" si="0"/>
        <v>98.11</v>
      </c>
      <c r="G39" s="25">
        <v>48388000</v>
      </c>
      <c r="H39" s="11">
        <f t="shared" si="1"/>
        <v>96.775999999999996</v>
      </c>
      <c r="I39" s="14">
        <v>2</v>
      </c>
      <c r="J39" s="14"/>
      <c r="K39" s="14"/>
      <c r="L39" s="27"/>
    </row>
    <row r="40" spans="2:12" ht="16.149999999999999" customHeight="1" x14ac:dyDescent="0.15">
      <c r="B40" s="17" t="s">
        <v>39</v>
      </c>
      <c r="C40" s="8">
        <v>58100000</v>
      </c>
      <c r="D40" s="9">
        <v>100</v>
      </c>
      <c r="E40" s="8">
        <v>38733000</v>
      </c>
      <c r="F40" s="10">
        <f t="shared" si="0"/>
        <v>66.666092943201377</v>
      </c>
      <c r="G40" s="25">
        <v>38733000</v>
      </c>
      <c r="H40" s="11">
        <f t="shared" si="1"/>
        <v>66.666092943201377</v>
      </c>
      <c r="I40" s="14">
        <v>3</v>
      </c>
      <c r="J40" s="14"/>
      <c r="K40" s="14">
        <v>2</v>
      </c>
      <c r="L40" s="27"/>
    </row>
    <row r="41" spans="2:12" ht="16.149999999999999" customHeight="1" x14ac:dyDescent="0.15">
      <c r="B41" s="17" t="s">
        <v>47</v>
      </c>
      <c r="C41" s="8">
        <v>4500000</v>
      </c>
      <c r="D41" s="9">
        <v>100</v>
      </c>
      <c r="E41" s="8">
        <v>4400000</v>
      </c>
      <c r="F41" s="10">
        <f>E41/C41*100</f>
        <v>97.777777777777771</v>
      </c>
      <c r="G41" s="25">
        <v>4400000</v>
      </c>
      <c r="H41" s="11">
        <f>G41/C41*100</f>
        <v>97.777777777777771</v>
      </c>
      <c r="I41" s="14"/>
      <c r="J41" s="14"/>
      <c r="K41" s="14"/>
      <c r="L41" s="27"/>
    </row>
    <row r="42" spans="2:12" ht="16.149999999999999" customHeight="1" x14ac:dyDescent="0.15">
      <c r="B42" s="17" t="s">
        <v>40</v>
      </c>
      <c r="C42" s="8">
        <v>9700000</v>
      </c>
      <c r="D42" s="9">
        <v>100</v>
      </c>
      <c r="E42" s="8">
        <v>6467000</v>
      </c>
      <c r="F42" s="10">
        <f t="shared" si="0"/>
        <v>66.670103092783506</v>
      </c>
      <c r="G42" s="25">
        <v>6467000</v>
      </c>
      <c r="H42" s="11">
        <f t="shared" si="1"/>
        <v>66.670103092783506</v>
      </c>
      <c r="I42" s="14"/>
      <c r="J42" s="14"/>
      <c r="K42" s="14">
        <v>2</v>
      </c>
      <c r="L42" s="27"/>
    </row>
    <row r="43" spans="2:12" ht="16.149999999999999" customHeight="1" x14ac:dyDescent="0.15">
      <c r="B43" s="17" t="s">
        <v>41</v>
      </c>
      <c r="C43" s="8">
        <v>4500000</v>
      </c>
      <c r="D43" s="9">
        <v>100</v>
      </c>
      <c r="E43" s="8">
        <v>4400000</v>
      </c>
      <c r="F43" s="10">
        <f t="shared" si="0"/>
        <v>97.777777777777771</v>
      </c>
      <c r="G43" s="25">
        <v>4400000</v>
      </c>
      <c r="H43" s="11">
        <f t="shared" si="1"/>
        <v>97.777777777777771</v>
      </c>
      <c r="I43" s="14"/>
      <c r="J43" s="14"/>
      <c r="K43" s="14"/>
      <c r="L43" s="45" t="s">
        <v>94</v>
      </c>
    </row>
    <row r="44" spans="2:12" ht="16.149999999999999" customHeight="1" x14ac:dyDescent="0.15">
      <c r="B44" s="17" t="s">
        <v>42</v>
      </c>
      <c r="C44" s="8">
        <v>18100000</v>
      </c>
      <c r="D44" s="9">
        <v>100</v>
      </c>
      <c r="E44" s="8">
        <v>15264000</v>
      </c>
      <c r="F44" s="10">
        <f t="shared" si="0"/>
        <v>84.331491712707191</v>
      </c>
      <c r="G44" s="25">
        <v>12429000</v>
      </c>
      <c r="H44" s="11">
        <f t="shared" si="1"/>
        <v>68.668508287292823</v>
      </c>
      <c r="I44" s="14"/>
      <c r="J44" s="14"/>
      <c r="K44" s="14">
        <v>14</v>
      </c>
      <c r="L44" s="27"/>
    </row>
    <row r="45" spans="2:12" ht="16.149999999999999" customHeight="1" x14ac:dyDescent="0.15">
      <c r="B45" s="17" t="s">
        <v>43</v>
      </c>
      <c r="C45" s="8">
        <v>8085000</v>
      </c>
      <c r="D45" s="9">
        <v>100</v>
      </c>
      <c r="E45" s="8">
        <v>8122000</v>
      </c>
      <c r="F45" s="10">
        <f t="shared" si="0"/>
        <v>100.45763760049475</v>
      </c>
      <c r="G45" s="25">
        <v>7963000</v>
      </c>
      <c r="H45" s="11">
        <f t="shared" si="1"/>
        <v>98.491032776747062</v>
      </c>
      <c r="I45" s="14"/>
      <c r="J45" s="14"/>
      <c r="K45" s="14"/>
      <c r="L45" s="27"/>
    </row>
    <row r="46" spans="2:12" ht="16.149999999999999" customHeight="1" x14ac:dyDescent="0.15">
      <c r="B46" s="17" t="s">
        <v>44</v>
      </c>
      <c r="C46" s="8">
        <v>4500000</v>
      </c>
      <c r="D46" s="9">
        <v>100</v>
      </c>
      <c r="E46" s="8">
        <v>4400000</v>
      </c>
      <c r="F46" s="10">
        <f t="shared" si="0"/>
        <v>97.777777777777771</v>
      </c>
      <c r="G46" s="25">
        <v>4400000</v>
      </c>
      <c r="H46" s="11">
        <f t="shared" si="1"/>
        <v>97.777777777777771</v>
      </c>
      <c r="I46" s="14"/>
      <c r="J46" s="14"/>
      <c r="K46" s="14"/>
      <c r="L46" s="27"/>
    </row>
    <row r="47" spans="2:12" ht="16.149999999999999" customHeight="1" x14ac:dyDescent="0.15">
      <c r="B47" s="18" t="s">
        <v>45</v>
      </c>
      <c r="C47" s="8">
        <v>22400000</v>
      </c>
      <c r="D47" s="9">
        <v>100</v>
      </c>
      <c r="E47" s="8">
        <v>14933000</v>
      </c>
      <c r="F47" s="10">
        <f t="shared" si="0"/>
        <v>66.665178571428569</v>
      </c>
      <c r="G47" s="25">
        <v>14933000</v>
      </c>
      <c r="H47" s="11">
        <f t="shared" si="1"/>
        <v>66.665178571428569</v>
      </c>
      <c r="I47" s="14"/>
      <c r="J47" s="14"/>
      <c r="K47" s="14">
        <v>2</v>
      </c>
      <c r="L47" s="27"/>
    </row>
    <row r="48" spans="2:12" ht="16.149999999999999" customHeight="1" x14ac:dyDescent="0.15">
      <c r="B48" s="17" t="s">
        <v>46</v>
      </c>
      <c r="C48" s="8">
        <v>9700000</v>
      </c>
      <c r="D48" s="9">
        <v>100</v>
      </c>
      <c r="E48" s="8">
        <v>8274000</v>
      </c>
      <c r="F48" s="10">
        <f t="shared" si="0"/>
        <v>85.298969072164937</v>
      </c>
      <c r="G48" s="25">
        <v>7135000</v>
      </c>
      <c r="H48" s="11">
        <f t="shared" si="1"/>
        <v>73.55670103092784</v>
      </c>
      <c r="I48" s="14"/>
      <c r="J48" s="14"/>
      <c r="K48" s="14"/>
      <c r="L48" s="27"/>
    </row>
    <row r="49" spans="2:12" ht="16.149999999999999" customHeight="1" x14ac:dyDescent="0.15">
      <c r="B49" s="17" t="s">
        <v>48</v>
      </c>
      <c r="C49" s="8">
        <v>13700000</v>
      </c>
      <c r="D49" s="9">
        <v>100</v>
      </c>
      <c r="E49" s="8">
        <v>14660000</v>
      </c>
      <c r="F49" s="10">
        <f t="shared" si="0"/>
        <v>107.00729927007299</v>
      </c>
      <c r="G49" s="25">
        <v>14545000</v>
      </c>
      <c r="H49" s="11">
        <f t="shared" si="1"/>
        <v>106.16788321167883</v>
      </c>
      <c r="I49" s="14"/>
      <c r="J49" s="14">
        <v>1</v>
      </c>
      <c r="K49" s="14"/>
      <c r="L49" s="27"/>
    </row>
    <row r="50" spans="2:12" s="26" customFormat="1" ht="16.149999999999999" customHeight="1" x14ac:dyDescent="0.15">
      <c r="B50" s="19" t="s">
        <v>50</v>
      </c>
      <c r="C50" s="12">
        <f>SUM(C3:C49)</f>
        <v>739333790</v>
      </c>
      <c r="D50" s="13">
        <v>100</v>
      </c>
      <c r="E50" s="12">
        <f>SUM(E3:E49)</f>
        <v>610075000</v>
      </c>
      <c r="F50" s="10">
        <f t="shared" si="0"/>
        <v>82.516856155052778</v>
      </c>
      <c r="G50" s="12">
        <f>SUM(G3:G49)</f>
        <v>601368000</v>
      </c>
      <c r="H50" s="11">
        <f t="shared" si="1"/>
        <v>81.339174285541588</v>
      </c>
      <c r="I50" s="15"/>
      <c r="J50" s="15">
        <v>7</v>
      </c>
      <c r="K50" s="15">
        <v>14</v>
      </c>
      <c r="L50" s="15">
        <v>3</v>
      </c>
    </row>
    <row r="51" spans="2:12" s="34" customFormat="1" ht="16.149999999999999" customHeight="1" x14ac:dyDescent="0.15">
      <c r="B51" s="33" t="s">
        <v>97</v>
      </c>
      <c r="D51" s="35"/>
      <c r="F51" s="36"/>
      <c r="H51" s="37"/>
      <c r="I51" s="38"/>
      <c r="J51" s="39"/>
      <c r="K51" s="39"/>
    </row>
    <row r="52" spans="2:12" s="34" customFormat="1" ht="16.149999999999999" customHeight="1" x14ac:dyDescent="0.15">
      <c r="B52" s="33" t="s">
        <v>96</v>
      </c>
      <c r="D52" s="35"/>
      <c r="F52" s="36"/>
      <c r="H52" s="37"/>
      <c r="I52" s="38"/>
      <c r="J52" s="39"/>
      <c r="K52" s="39"/>
    </row>
  </sheetData>
  <mergeCells count="3">
    <mergeCell ref="C2:D2"/>
    <mergeCell ref="E2:F2"/>
    <mergeCell ref="G2:H2"/>
  </mergeCells>
  <phoneticPr fontId="2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7"/>
  <sheetViews>
    <sheetView workbookViewId="0">
      <selection activeCell="F7" sqref="F7"/>
    </sheetView>
  </sheetViews>
  <sheetFormatPr defaultRowHeight="13.5" x14ac:dyDescent="0.15"/>
  <cols>
    <col min="2" max="2" width="10.25" bestFit="1" customWidth="1"/>
    <col min="3" max="4" width="10.25" customWidth="1"/>
    <col min="5" max="5" width="10" customWidth="1"/>
    <col min="6" max="6" width="10.25" bestFit="1" customWidth="1"/>
  </cols>
  <sheetData>
    <row r="1" spans="1:6" x14ac:dyDescent="0.15">
      <c r="A1" t="s">
        <v>51</v>
      </c>
      <c r="B1" s="3">
        <v>20000000</v>
      </c>
      <c r="F1" s="5">
        <f>SUM(B1:E1)</f>
        <v>20000000</v>
      </c>
    </row>
    <row r="2" spans="1:6" x14ac:dyDescent="0.15">
      <c r="A2" t="s">
        <v>52</v>
      </c>
      <c r="B2" s="3">
        <v>5000000</v>
      </c>
      <c r="C2" s="4">
        <v>4000000</v>
      </c>
      <c r="D2" s="4">
        <v>5700000</v>
      </c>
      <c r="E2" s="4">
        <v>13274000</v>
      </c>
      <c r="F2" s="5">
        <f t="shared" ref="F2:F47" si="0">SUM(B2:E2)</f>
        <v>27974000</v>
      </c>
    </row>
    <row r="3" spans="1:6" x14ac:dyDescent="0.15">
      <c r="A3" t="s">
        <v>53</v>
      </c>
      <c r="B3" s="3">
        <v>4400000</v>
      </c>
      <c r="F3" s="5">
        <f t="shared" si="0"/>
        <v>4400000</v>
      </c>
    </row>
    <row r="4" spans="1:6" x14ac:dyDescent="0.15">
      <c r="A4" t="s">
        <v>54</v>
      </c>
      <c r="B4" s="3">
        <v>13225000</v>
      </c>
      <c r="F4" s="5">
        <f t="shared" si="0"/>
        <v>13225000</v>
      </c>
    </row>
    <row r="5" spans="1:6" x14ac:dyDescent="0.15">
      <c r="A5" t="s">
        <v>55</v>
      </c>
      <c r="B5" s="3">
        <v>4400000</v>
      </c>
      <c r="F5" s="5">
        <f t="shared" si="0"/>
        <v>4400000</v>
      </c>
    </row>
    <row r="6" spans="1:6" x14ac:dyDescent="0.15">
      <c r="A6" t="s">
        <v>56</v>
      </c>
      <c r="B6" s="3">
        <v>4400000</v>
      </c>
      <c r="F6" s="5">
        <f t="shared" si="0"/>
        <v>4400000</v>
      </c>
    </row>
    <row r="7" spans="1:6" x14ac:dyDescent="0.15">
      <c r="A7" t="s">
        <v>57</v>
      </c>
      <c r="B7" s="3">
        <v>9393000</v>
      </c>
      <c r="C7" s="4">
        <v>8000000</v>
      </c>
      <c r="D7" s="4">
        <v>8000000</v>
      </c>
      <c r="E7" s="4">
        <v>8000000</v>
      </c>
      <c r="F7" s="5">
        <f t="shared" si="0"/>
        <v>33393000</v>
      </c>
    </row>
    <row r="8" spans="1:6" x14ac:dyDescent="0.15">
      <c r="A8" t="s">
        <v>58</v>
      </c>
      <c r="B8" s="4">
        <v>4400000</v>
      </c>
      <c r="F8" s="5">
        <f t="shared" si="0"/>
        <v>4400000</v>
      </c>
    </row>
    <row r="9" spans="1:6" x14ac:dyDescent="0.15">
      <c r="A9" t="s">
        <v>37</v>
      </c>
      <c r="B9" s="4">
        <v>11000000</v>
      </c>
      <c r="C9" s="4">
        <v>1300000</v>
      </c>
      <c r="D9" s="4">
        <v>2441000</v>
      </c>
      <c r="E9" s="4">
        <v>4200000</v>
      </c>
      <c r="F9" s="5">
        <f t="shared" si="0"/>
        <v>18941000</v>
      </c>
    </row>
    <row r="10" spans="1:6" x14ac:dyDescent="0.15">
      <c r="A10" t="s">
        <v>38</v>
      </c>
      <c r="B10" s="4">
        <v>8388000</v>
      </c>
      <c r="C10" s="4">
        <v>35000000</v>
      </c>
      <c r="D10" s="4">
        <v>5000000</v>
      </c>
      <c r="F10" s="5">
        <f t="shared" si="0"/>
        <v>48388000</v>
      </c>
    </row>
    <row r="11" spans="1:6" x14ac:dyDescent="0.15">
      <c r="A11" t="s">
        <v>17</v>
      </c>
      <c r="B11" s="4">
        <v>4400000</v>
      </c>
      <c r="F11" s="5">
        <f t="shared" si="0"/>
        <v>4400000</v>
      </c>
    </row>
    <row r="12" spans="1:6" x14ac:dyDescent="0.15">
      <c r="A12" t="s">
        <v>34</v>
      </c>
      <c r="B12" s="4">
        <v>6326000</v>
      </c>
      <c r="F12" s="5">
        <f t="shared" si="0"/>
        <v>6326000</v>
      </c>
    </row>
    <row r="13" spans="1:6" x14ac:dyDescent="0.15">
      <c r="A13" t="s">
        <v>45</v>
      </c>
      <c r="B13" s="4">
        <v>14933000</v>
      </c>
      <c r="F13" s="5">
        <f t="shared" si="0"/>
        <v>14933000</v>
      </c>
    </row>
    <row r="14" spans="1:6" x14ac:dyDescent="0.15">
      <c r="A14" t="s">
        <v>59</v>
      </c>
      <c r="B14" s="4">
        <v>7135000</v>
      </c>
      <c r="F14" s="5">
        <f t="shared" si="0"/>
        <v>7135000</v>
      </c>
    </row>
    <row r="15" spans="1:6" x14ac:dyDescent="0.15">
      <c r="A15" t="s">
        <v>5</v>
      </c>
      <c r="B15" s="4">
        <v>3000000</v>
      </c>
      <c r="C15" s="4">
        <v>3000000</v>
      </c>
      <c r="F15" s="5">
        <f t="shared" si="0"/>
        <v>6000000</v>
      </c>
    </row>
    <row r="16" spans="1:6" x14ac:dyDescent="0.15">
      <c r="A16" t="s">
        <v>60</v>
      </c>
      <c r="B16" s="4">
        <v>4400000</v>
      </c>
      <c r="F16" s="5">
        <f t="shared" si="0"/>
        <v>4400000</v>
      </c>
    </row>
    <row r="17" spans="1:6" x14ac:dyDescent="0.15">
      <c r="A17" t="s">
        <v>61</v>
      </c>
      <c r="B17" s="4">
        <v>21000000</v>
      </c>
      <c r="C17" s="4">
        <v>8524000</v>
      </c>
      <c r="F17" s="5">
        <f t="shared" si="0"/>
        <v>29524000</v>
      </c>
    </row>
    <row r="18" spans="1:6" x14ac:dyDescent="0.15">
      <c r="A18" t="s">
        <v>62</v>
      </c>
      <c r="B18" s="4">
        <v>14000000</v>
      </c>
      <c r="C18" s="4">
        <v>24733000</v>
      </c>
      <c r="F18" s="5">
        <f t="shared" si="0"/>
        <v>38733000</v>
      </c>
    </row>
    <row r="19" spans="1:6" x14ac:dyDescent="0.15">
      <c r="A19" t="s">
        <v>63</v>
      </c>
      <c r="B19" s="4">
        <v>10651000</v>
      </c>
      <c r="F19" s="5">
        <f t="shared" si="0"/>
        <v>10651000</v>
      </c>
    </row>
    <row r="20" spans="1:6" x14ac:dyDescent="0.15">
      <c r="A20" t="s">
        <v>64</v>
      </c>
      <c r="B20" s="4">
        <v>4400000</v>
      </c>
      <c r="F20" s="5">
        <f t="shared" si="0"/>
        <v>4400000</v>
      </c>
    </row>
    <row r="21" spans="1:6" x14ac:dyDescent="0.15">
      <c r="A21" t="s">
        <v>65</v>
      </c>
      <c r="B21" s="4">
        <v>4400000</v>
      </c>
      <c r="F21" s="5">
        <f t="shared" si="0"/>
        <v>4400000</v>
      </c>
    </row>
    <row r="22" spans="1:6" x14ac:dyDescent="0.15">
      <c r="A22" t="s">
        <v>66</v>
      </c>
      <c r="B22" s="4">
        <v>6000000</v>
      </c>
      <c r="F22" s="5">
        <f t="shared" si="0"/>
        <v>6000000</v>
      </c>
    </row>
    <row r="23" spans="1:6" x14ac:dyDescent="0.15">
      <c r="A23" t="s">
        <v>67</v>
      </c>
      <c r="B23" s="4">
        <v>7963000</v>
      </c>
      <c r="F23" s="5">
        <f t="shared" si="0"/>
        <v>7963000</v>
      </c>
    </row>
    <row r="24" spans="1:6" x14ac:dyDescent="0.15">
      <c r="A24" t="s">
        <v>7</v>
      </c>
      <c r="B24" s="4">
        <v>4543000</v>
      </c>
      <c r="F24" s="5">
        <f t="shared" si="0"/>
        <v>4543000</v>
      </c>
    </row>
    <row r="25" spans="1:6" x14ac:dyDescent="0.15">
      <c r="A25" t="s">
        <v>68</v>
      </c>
      <c r="B25" s="4">
        <v>9000000</v>
      </c>
      <c r="F25" s="5">
        <f t="shared" si="0"/>
        <v>9000000</v>
      </c>
    </row>
    <row r="26" spans="1:6" x14ac:dyDescent="0.15">
      <c r="A26" t="s">
        <v>69</v>
      </c>
      <c r="B26" s="4">
        <v>6000000</v>
      </c>
      <c r="F26" s="5">
        <f t="shared" si="0"/>
        <v>6000000</v>
      </c>
    </row>
    <row r="27" spans="1:6" x14ac:dyDescent="0.15">
      <c r="A27" t="s">
        <v>40</v>
      </c>
      <c r="B27" s="4">
        <v>6467000</v>
      </c>
      <c r="F27" s="5">
        <f t="shared" si="0"/>
        <v>6467000</v>
      </c>
    </row>
    <row r="28" spans="1:6" x14ac:dyDescent="0.15">
      <c r="A28" t="s">
        <v>41</v>
      </c>
      <c r="B28" s="4">
        <v>4400000</v>
      </c>
      <c r="F28" s="5">
        <f t="shared" si="0"/>
        <v>4400000</v>
      </c>
    </row>
    <row r="29" spans="1:6" x14ac:dyDescent="0.15">
      <c r="A29" t="s">
        <v>11</v>
      </c>
      <c r="B29" s="4">
        <v>14933000</v>
      </c>
      <c r="F29" s="5">
        <f t="shared" si="0"/>
        <v>14933000</v>
      </c>
    </row>
    <row r="30" spans="1:6" x14ac:dyDescent="0.15">
      <c r="A30" t="s">
        <v>70</v>
      </c>
      <c r="B30" s="4">
        <v>4400000</v>
      </c>
      <c r="F30" s="5">
        <f t="shared" si="0"/>
        <v>4400000</v>
      </c>
    </row>
    <row r="31" spans="1:6" x14ac:dyDescent="0.15">
      <c r="A31" t="s">
        <v>71</v>
      </c>
      <c r="B31" s="4">
        <v>5330000</v>
      </c>
      <c r="F31" s="5">
        <f t="shared" si="0"/>
        <v>5330000</v>
      </c>
    </row>
    <row r="32" spans="1:6" x14ac:dyDescent="0.15">
      <c r="A32" t="s">
        <v>19</v>
      </c>
      <c r="B32" s="4">
        <v>4400000</v>
      </c>
      <c r="F32" s="5">
        <f t="shared" si="0"/>
        <v>4400000</v>
      </c>
    </row>
    <row r="33" spans="1:6" x14ac:dyDescent="0.15">
      <c r="A33" t="s">
        <v>72</v>
      </c>
      <c r="B33" s="4">
        <v>5562000</v>
      </c>
      <c r="F33" s="5">
        <f t="shared" si="0"/>
        <v>5562000</v>
      </c>
    </row>
    <row r="34" spans="1:6" x14ac:dyDescent="0.15">
      <c r="A34" t="s">
        <v>27</v>
      </c>
      <c r="B34" s="4">
        <v>7200000</v>
      </c>
      <c r="F34" s="5">
        <f t="shared" si="0"/>
        <v>7200000</v>
      </c>
    </row>
    <row r="35" spans="1:6" x14ac:dyDescent="0.15">
      <c r="A35" t="s">
        <v>73</v>
      </c>
      <c r="B35" s="4">
        <v>4400000</v>
      </c>
      <c r="F35" s="5">
        <f t="shared" si="0"/>
        <v>4400000</v>
      </c>
    </row>
    <row r="36" spans="1:6" x14ac:dyDescent="0.15">
      <c r="A36" t="s">
        <v>9</v>
      </c>
      <c r="B36" s="4">
        <v>4607000</v>
      </c>
      <c r="F36" s="5">
        <f t="shared" si="0"/>
        <v>4607000</v>
      </c>
    </row>
    <row r="37" spans="1:6" x14ac:dyDescent="0.15">
      <c r="A37" t="s">
        <v>10</v>
      </c>
      <c r="B37" s="4">
        <v>36594000</v>
      </c>
      <c r="F37" s="5">
        <f t="shared" si="0"/>
        <v>36594000</v>
      </c>
    </row>
    <row r="38" spans="1:6" x14ac:dyDescent="0.15">
      <c r="A38" t="s">
        <v>33</v>
      </c>
      <c r="B38" s="4">
        <v>9945000</v>
      </c>
      <c r="F38" s="5">
        <f t="shared" si="0"/>
        <v>9945000</v>
      </c>
    </row>
    <row r="39" spans="1:6" x14ac:dyDescent="0.15">
      <c r="A39" t="s">
        <v>74</v>
      </c>
      <c r="B39" s="4">
        <v>12429000</v>
      </c>
      <c r="F39" s="5">
        <f t="shared" si="0"/>
        <v>12429000</v>
      </c>
    </row>
    <row r="40" spans="1:6" x14ac:dyDescent="0.15">
      <c r="A40" t="s">
        <v>44</v>
      </c>
      <c r="B40" s="4">
        <v>4400000</v>
      </c>
      <c r="F40" s="5">
        <f t="shared" si="0"/>
        <v>4400000</v>
      </c>
    </row>
    <row r="41" spans="1:6" x14ac:dyDescent="0.15">
      <c r="A41" t="s">
        <v>4</v>
      </c>
      <c r="B41" s="4">
        <v>6000000</v>
      </c>
      <c r="C41" s="4">
        <v>21570000</v>
      </c>
      <c r="D41" s="4">
        <v>28000000</v>
      </c>
      <c r="F41" s="5">
        <f t="shared" si="0"/>
        <v>55570000</v>
      </c>
    </row>
    <row r="42" spans="1:6" x14ac:dyDescent="0.15">
      <c r="A42" t="s">
        <v>75</v>
      </c>
      <c r="B42" s="4">
        <v>14545000</v>
      </c>
      <c r="F42" s="5">
        <f t="shared" si="0"/>
        <v>14545000</v>
      </c>
    </row>
    <row r="43" spans="1:6" x14ac:dyDescent="0.15">
      <c r="A43" t="s">
        <v>14</v>
      </c>
      <c r="B43" s="4">
        <v>6400000</v>
      </c>
      <c r="F43" s="5">
        <f t="shared" si="0"/>
        <v>6400000</v>
      </c>
    </row>
    <row r="44" spans="1:6" x14ac:dyDescent="0.15">
      <c r="A44" t="s">
        <v>31</v>
      </c>
      <c r="B44" s="4">
        <v>4400000</v>
      </c>
      <c r="F44" s="5">
        <f t="shared" si="0"/>
        <v>4400000</v>
      </c>
    </row>
    <row r="45" spans="1:6" x14ac:dyDescent="0.15">
      <c r="A45" t="s">
        <v>3</v>
      </c>
      <c r="B45" s="4">
        <v>30200000</v>
      </c>
      <c r="F45" s="5">
        <f t="shared" si="0"/>
        <v>30200000</v>
      </c>
    </row>
    <row r="46" spans="1:6" x14ac:dyDescent="0.15">
      <c r="A46" t="s">
        <v>76</v>
      </c>
      <c r="B46" s="4">
        <v>3267000</v>
      </c>
      <c r="C46" s="4">
        <v>3500000</v>
      </c>
      <c r="D46" s="4">
        <v>3500000</v>
      </c>
      <c r="F46" s="5">
        <f t="shared" si="0"/>
        <v>10267000</v>
      </c>
    </row>
    <row r="47" spans="1:6" x14ac:dyDescent="0.15">
      <c r="A47" t="s">
        <v>77</v>
      </c>
      <c r="B47" s="4">
        <v>3140000</v>
      </c>
      <c r="C47" s="4">
        <v>8800000</v>
      </c>
      <c r="D47" s="4">
        <v>4050000</v>
      </c>
      <c r="F47" s="5">
        <f t="shared" si="0"/>
        <v>15990000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E34" sqref="E34"/>
    </sheetView>
  </sheetViews>
  <sheetFormatPr defaultRowHeight="13.5" x14ac:dyDescent="0.15"/>
  <sheetData>
    <row r="1" spans="1:5" x14ac:dyDescent="0.15">
      <c r="B1">
        <v>2010</v>
      </c>
      <c r="D1">
        <v>2020</v>
      </c>
    </row>
    <row r="2" spans="1:5" x14ac:dyDescent="0.15">
      <c r="A2" t="s">
        <v>78</v>
      </c>
      <c r="B2">
        <v>2882</v>
      </c>
      <c r="C2" s="6">
        <f>B2/B11</f>
        <v>0.25073951626935792</v>
      </c>
      <c r="D2">
        <v>388</v>
      </c>
      <c r="E2" s="6">
        <f>D2/D11</f>
        <v>3.8745755941681649E-2</v>
      </c>
    </row>
    <row r="3" spans="1:5" x14ac:dyDescent="0.15">
      <c r="A3" t="s">
        <v>79</v>
      </c>
      <c r="B3">
        <v>983</v>
      </c>
      <c r="C3" s="6">
        <f>B3/B11</f>
        <v>8.5522881503393072E-2</v>
      </c>
      <c r="D3">
        <v>636</v>
      </c>
      <c r="E3" s="6">
        <f t="shared" ref="E3:E10" si="0">D3/D12</f>
        <v>6.3511084481725585E-2</v>
      </c>
    </row>
    <row r="4" spans="1:5" x14ac:dyDescent="0.15">
      <c r="A4" t="s">
        <v>80</v>
      </c>
      <c r="B4">
        <v>3199</v>
      </c>
      <c r="C4" s="6">
        <f>B4/B11</f>
        <v>0.27831912302070644</v>
      </c>
      <c r="D4">
        <v>3101</v>
      </c>
      <c r="E4" s="6">
        <f t="shared" si="0"/>
        <v>0.3096664669462752</v>
      </c>
    </row>
    <row r="5" spans="1:5" x14ac:dyDescent="0.15">
      <c r="A5" t="s">
        <v>81</v>
      </c>
      <c r="B5">
        <v>3339</v>
      </c>
      <c r="C5" s="6">
        <f>B5/B11</f>
        <v>0.29049939098660171</v>
      </c>
      <c r="D5">
        <v>3906</v>
      </c>
      <c r="E5" s="6">
        <f t="shared" si="0"/>
        <v>0.39005392450569204</v>
      </c>
    </row>
    <row r="6" spans="1:5" x14ac:dyDescent="0.15">
      <c r="A6" t="s">
        <v>82</v>
      </c>
      <c r="B6">
        <v>838</v>
      </c>
      <c r="C6" s="6">
        <f>B6/B11</f>
        <v>7.2907603967287279E-2</v>
      </c>
      <c r="D6">
        <v>784</v>
      </c>
      <c r="E6" s="6">
        <f t="shared" si="0"/>
        <v>7.8290393449171158E-2</v>
      </c>
    </row>
    <row r="7" spans="1:5" x14ac:dyDescent="0.15">
      <c r="A7" t="s">
        <v>83</v>
      </c>
      <c r="B7">
        <v>35</v>
      </c>
      <c r="C7" s="6">
        <f>B7/B11</f>
        <v>3.0450669914738123E-3</v>
      </c>
      <c r="D7">
        <v>791</v>
      </c>
      <c r="E7" s="6">
        <f t="shared" si="0"/>
        <v>7.8989414819253048E-2</v>
      </c>
    </row>
    <row r="8" spans="1:5" x14ac:dyDescent="0.15">
      <c r="A8" t="s">
        <v>84</v>
      </c>
      <c r="B8">
        <v>40</v>
      </c>
      <c r="C8" s="6">
        <f>B8/B11</f>
        <v>3.4800765616843569E-3</v>
      </c>
      <c r="D8">
        <v>90</v>
      </c>
      <c r="E8" s="6">
        <f t="shared" si="0"/>
        <v>8.9874176153385259E-3</v>
      </c>
    </row>
    <row r="9" spans="1:5" x14ac:dyDescent="0.15">
      <c r="A9" t="s">
        <v>85</v>
      </c>
      <c r="B9">
        <v>26</v>
      </c>
      <c r="C9" s="6">
        <f>B9/B11</f>
        <v>2.262049765094832E-3</v>
      </c>
      <c r="D9">
        <v>30</v>
      </c>
      <c r="E9" s="6">
        <f t="shared" si="0"/>
        <v>2.9958058717795086E-3</v>
      </c>
    </row>
    <row r="10" spans="1:5" x14ac:dyDescent="0.15">
      <c r="A10" t="s">
        <v>86</v>
      </c>
      <c r="B10">
        <v>152</v>
      </c>
      <c r="C10" s="6">
        <f>B10/B11</f>
        <v>1.3224290934400557E-2</v>
      </c>
      <c r="D10">
        <v>288</v>
      </c>
      <c r="E10" s="6">
        <f t="shared" si="0"/>
        <v>2.8759736369083282E-2</v>
      </c>
    </row>
    <row r="11" spans="1:5" x14ac:dyDescent="0.15">
      <c r="B11">
        <f>SUM(B2:B10)</f>
        <v>11494</v>
      </c>
      <c r="D11">
        <f>SUM(D2:D10)</f>
        <v>10014</v>
      </c>
    </row>
    <row r="12" spans="1:5" x14ac:dyDescent="0.15">
      <c r="D12">
        <v>10014</v>
      </c>
    </row>
    <row r="13" spans="1:5" x14ac:dyDescent="0.15">
      <c r="D13">
        <v>10014</v>
      </c>
    </row>
    <row r="14" spans="1:5" x14ac:dyDescent="0.15">
      <c r="D14">
        <v>10014</v>
      </c>
    </row>
    <row r="15" spans="1:5" x14ac:dyDescent="0.15">
      <c r="D15">
        <v>10014</v>
      </c>
    </row>
    <row r="16" spans="1:5" x14ac:dyDescent="0.15">
      <c r="D16">
        <v>10014</v>
      </c>
    </row>
    <row r="17" spans="4:4" x14ac:dyDescent="0.15">
      <c r="D17">
        <v>10014</v>
      </c>
    </row>
    <row r="18" spans="4:4" x14ac:dyDescent="0.15">
      <c r="D18">
        <v>10014</v>
      </c>
    </row>
    <row r="19" spans="4:4" x14ac:dyDescent="0.15">
      <c r="D19">
        <v>10014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0"/>
  <sheetViews>
    <sheetView topLeftCell="A4" workbookViewId="0">
      <selection activeCell="J65" sqref="J65"/>
    </sheetView>
  </sheetViews>
  <sheetFormatPr defaultRowHeight="13.5" x14ac:dyDescent="0.15"/>
  <cols>
    <col min="2" max="2" width="10.875" customWidth="1"/>
    <col min="3" max="3" width="15.875" customWidth="1"/>
    <col min="4" max="4" width="11.125" customWidth="1"/>
    <col min="5" max="5" width="9.375" customWidth="1"/>
  </cols>
  <sheetData>
    <row r="1" spans="1:5" x14ac:dyDescent="0.15">
      <c r="B1" t="s">
        <v>87</v>
      </c>
      <c r="C1" t="s">
        <v>88</v>
      </c>
    </row>
    <row r="2" spans="1:5" x14ac:dyDescent="0.15">
      <c r="A2" t="s">
        <v>51</v>
      </c>
      <c r="C2" s="3">
        <v>20000000</v>
      </c>
      <c r="D2" s="5">
        <f>C2</f>
        <v>20000000</v>
      </c>
    </row>
    <row r="3" spans="1:5" x14ac:dyDescent="0.15">
      <c r="A3" t="s">
        <v>52</v>
      </c>
      <c r="B3" s="3">
        <v>5000000</v>
      </c>
      <c r="D3" s="5">
        <f>SUM(B3:B6)</f>
        <v>27974000</v>
      </c>
    </row>
    <row r="4" spans="1:5" x14ac:dyDescent="0.15">
      <c r="B4" s="4">
        <v>4000000</v>
      </c>
      <c r="C4" s="4"/>
      <c r="D4" s="4"/>
      <c r="E4" s="4"/>
    </row>
    <row r="5" spans="1:5" x14ac:dyDescent="0.15">
      <c r="B5" s="4">
        <v>5700000</v>
      </c>
      <c r="E5" s="4"/>
    </row>
    <row r="6" spans="1:5" x14ac:dyDescent="0.15">
      <c r="B6" s="4">
        <v>13274000</v>
      </c>
      <c r="C6" s="4"/>
      <c r="D6" s="4"/>
      <c r="E6" s="4"/>
    </row>
    <row r="7" spans="1:5" x14ac:dyDescent="0.15">
      <c r="A7" t="s">
        <v>53</v>
      </c>
      <c r="C7" s="3">
        <v>4400000</v>
      </c>
      <c r="D7" s="5">
        <f>C7</f>
        <v>4400000</v>
      </c>
    </row>
    <row r="8" spans="1:5" x14ac:dyDescent="0.15">
      <c r="A8" t="s">
        <v>54</v>
      </c>
      <c r="C8" s="3">
        <v>13225000</v>
      </c>
    </row>
    <row r="9" spans="1:5" x14ac:dyDescent="0.15">
      <c r="A9" t="s">
        <v>55</v>
      </c>
      <c r="C9" s="3">
        <v>4400000</v>
      </c>
    </row>
    <row r="10" spans="1:5" x14ac:dyDescent="0.15">
      <c r="A10" t="s">
        <v>56</v>
      </c>
      <c r="C10" s="3">
        <v>4400000</v>
      </c>
    </row>
    <row r="11" spans="1:5" x14ac:dyDescent="0.15">
      <c r="A11" t="s">
        <v>57</v>
      </c>
      <c r="C11" s="3">
        <v>9393000</v>
      </c>
    </row>
    <row r="12" spans="1:5" x14ac:dyDescent="0.15">
      <c r="B12" s="4">
        <v>8000000</v>
      </c>
      <c r="C12" s="4"/>
      <c r="D12" s="4"/>
      <c r="E12" s="4"/>
    </row>
    <row r="13" spans="1:5" x14ac:dyDescent="0.15">
      <c r="B13" s="4">
        <v>8000000</v>
      </c>
    </row>
    <row r="14" spans="1:5" x14ac:dyDescent="0.15">
      <c r="B14" s="4">
        <v>8000000</v>
      </c>
      <c r="D14" s="4"/>
      <c r="E14" s="4"/>
    </row>
    <row r="15" spans="1:5" x14ac:dyDescent="0.15">
      <c r="A15" t="s">
        <v>58</v>
      </c>
      <c r="C15" s="4">
        <v>4400000</v>
      </c>
    </row>
    <row r="16" spans="1:5" x14ac:dyDescent="0.15">
      <c r="A16" t="s">
        <v>37</v>
      </c>
      <c r="C16" s="4">
        <v>11000000</v>
      </c>
    </row>
    <row r="17" spans="1:5" x14ac:dyDescent="0.15">
      <c r="B17" s="4"/>
      <c r="C17" s="4">
        <v>1300000</v>
      </c>
    </row>
    <row r="18" spans="1:5" x14ac:dyDescent="0.15">
      <c r="B18" s="4"/>
      <c r="C18" s="4">
        <v>2441000</v>
      </c>
      <c r="D18" s="4"/>
      <c r="E18" s="4"/>
    </row>
    <row r="19" spans="1:5" x14ac:dyDescent="0.15">
      <c r="B19" s="4">
        <v>4200000</v>
      </c>
      <c r="C19" s="4"/>
      <c r="D19" s="4"/>
      <c r="E19" s="4"/>
    </row>
    <row r="20" spans="1:5" x14ac:dyDescent="0.15">
      <c r="A20" t="s">
        <v>38</v>
      </c>
      <c r="C20" s="4">
        <v>8388000</v>
      </c>
    </row>
    <row r="21" spans="1:5" x14ac:dyDescent="0.15">
      <c r="B21" s="4">
        <v>35000000</v>
      </c>
    </row>
    <row r="22" spans="1:5" x14ac:dyDescent="0.15">
      <c r="B22" s="4">
        <v>5000000</v>
      </c>
      <c r="C22" s="4"/>
      <c r="D22" s="4"/>
    </row>
    <row r="23" spans="1:5" x14ac:dyDescent="0.15">
      <c r="A23" t="s">
        <v>17</v>
      </c>
      <c r="C23" s="4">
        <v>4400000</v>
      </c>
    </row>
    <row r="24" spans="1:5" x14ac:dyDescent="0.15">
      <c r="A24" t="s">
        <v>34</v>
      </c>
      <c r="C24" s="4">
        <v>6326000</v>
      </c>
    </row>
    <row r="25" spans="1:5" x14ac:dyDescent="0.15">
      <c r="A25" t="s">
        <v>45</v>
      </c>
      <c r="C25" s="4">
        <v>14933000</v>
      </c>
    </row>
    <row r="26" spans="1:5" x14ac:dyDescent="0.15">
      <c r="A26" t="s">
        <v>59</v>
      </c>
      <c r="C26" s="4">
        <v>7135000</v>
      </c>
    </row>
    <row r="27" spans="1:5" x14ac:dyDescent="0.15">
      <c r="A27" t="s">
        <v>5</v>
      </c>
      <c r="B27" s="4">
        <v>3000000</v>
      </c>
    </row>
    <row r="28" spans="1:5" x14ac:dyDescent="0.15">
      <c r="B28" s="4">
        <v>3000000</v>
      </c>
      <c r="C28" s="4"/>
    </row>
    <row r="29" spans="1:5" x14ac:dyDescent="0.15">
      <c r="A29" t="s">
        <v>60</v>
      </c>
      <c r="B29" s="4">
        <v>4400000</v>
      </c>
    </row>
    <row r="30" spans="1:5" x14ac:dyDescent="0.15">
      <c r="A30" t="s">
        <v>61</v>
      </c>
      <c r="B30" s="4">
        <v>21000000</v>
      </c>
    </row>
    <row r="31" spans="1:5" x14ac:dyDescent="0.15">
      <c r="B31" s="4"/>
      <c r="C31" s="4">
        <v>8524000</v>
      </c>
    </row>
    <row r="32" spans="1:5" x14ac:dyDescent="0.15">
      <c r="A32" t="s">
        <v>62</v>
      </c>
      <c r="B32" s="4">
        <v>14000000</v>
      </c>
    </row>
    <row r="33" spans="1:3" x14ac:dyDescent="0.15">
      <c r="B33" s="4"/>
      <c r="C33" s="4">
        <v>24733000</v>
      </c>
    </row>
    <row r="34" spans="1:3" x14ac:dyDescent="0.15">
      <c r="A34" t="s">
        <v>63</v>
      </c>
      <c r="C34" s="4">
        <v>10651000</v>
      </c>
    </row>
    <row r="35" spans="1:3" x14ac:dyDescent="0.15">
      <c r="A35" t="s">
        <v>64</v>
      </c>
      <c r="C35" s="4">
        <v>4400000</v>
      </c>
    </row>
    <row r="36" spans="1:3" x14ac:dyDescent="0.15">
      <c r="A36" t="s">
        <v>65</v>
      </c>
      <c r="C36" s="4">
        <v>4400000</v>
      </c>
    </row>
    <row r="37" spans="1:3" x14ac:dyDescent="0.15">
      <c r="A37" t="s">
        <v>66</v>
      </c>
      <c r="C37" s="4">
        <v>6000000</v>
      </c>
    </row>
    <row r="38" spans="1:3" x14ac:dyDescent="0.15">
      <c r="A38" t="s">
        <v>67</v>
      </c>
      <c r="C38" s="4">
        <v>7963000</v>
      </c>
    </row>
    <row r="39" spans="1:3" x14ac:dyDescent="0.15">
      <c r="A39" t="s">
        <v>7</v>
      </c>
      <c r="C39" s="4">
        <v>4543000</v>
      </c>
    </row>
    <row r="40" spans="1:3" x14ac:dyDescent="0.15">
      <c r="A40" t="s">
        <v>68</v>
      </c>
      <c r="C40" s="4">
        <v>9000000</v>
      </c>
    </row>
    <row r="41" spans="1:3" x14ac:dyDescent="0.15">
      <c r="A41" t="s">
        <v>69</v>
      </c>
      <c r="C41" s="4">
        <v>6000000</v>
      </c>
    </row>
    <row r="42" spans="1:3" x14ac:dyDescent="0.15">
      <c r="A42" t="s">
        <v>40</v>
      </c>
      <c r="C42" s="4">
        <v>6467000</v>
      </c>
    </row>
    <row r="43" spans="1:3" x14ac:dyDescent="0.15">
      <c r="A43" t="s">
        <v>41</v>
      </c>
      <c r="C43" s="4">
        <v>4400000</v>
      </c>
    </row>
    <row r="44" spans="1:3" x14ac:dyDescent="0.15">
      <c r="A44" t="s">
        <v>11</v>
      </c>
      <c r="C44" s="4">
        <v>14933000</v>
      </c>
    </row>
    <row r="45" spans="1:3" x14ac:dyDescent="0.15">
      <c r="A45" t="s">
        <v>70</v>
      </c>
      <c r="C45" s="4">
        <v>4400000</v>
      </c>
    </row>
    <row r="46" spans="1:3" x14ac:dyDescent="0.15">
      <c r="A46" t="s">
        <v>71</v>
      </c>
      <c r="C46" s="4">
        <v>5330000</v>
      </c>
    </row>
    <row r="47" spans="1:3" x14ac:dyDescent="0.15">
      <c r="A47" t="s">
        <v>19</v>
      </c>
      <c r="C47" s="4">
        <v>4400000</v>
      </c>
    </row>
    <row r="48" spans="1:3" x14ac:dyDescent="0.15">
      <c r="A48" t="s">
        <v>72</v>
      </c>
      <c r="C48" s="4">
        <v>5562000</v>
      </c>
    </row>
    <row r="49" spans="1:3" x14ac:dyDescent="0.15">
      <c r="A49" t="s">
        <v>27</v>
      </c>
      <c r="C49" s="4">
        <v>7200000</v>
      </c>
    </row>
    <row r="50" spans="1:3" x14ac:dyDescent="0.15">
      <c r="A50" t="s">
        <v>73</v>
      </c>
      <c r="C50" s="4">
        <v>4400000</v>
      </c>
    </row>
    <row r="51" spans="1:3" x14ac:dyDescent="0.15">
      <c r="A51" t="s">
        <v>9</v>
      </c>
      <c r="C51" s="4">
        <v>4607000</v>
      </c>
    </row>
    <row r="52" spans="1:3" x14ac:dyDescent="0.15">
      <c r="A52" t="s">
        <v>10</v>
      </c>
      <c r="C52" s="4">
        <v>36594000</v>
      </c>
    </row>
    <row r="53" spans="1:3" x14ac:dyDescent="0.15">
      <c r="A53" t="s">
        <v>33</v>
      </c>
      <c r="C53" s="4">
        <v>9945000</v>
      </c>
    </row>
    <row r="54" spans="1:3" x14ac:dyDescent="0.15">
      <c r="A54" t="s">
        <v>74</v>
      </c>
      <c r="C54" s="4">
        <v>12429000</v>
      </c>
    </row>
    <row r="55" spans="1:3" x14ac:dyDescent="0.15">
      <c r="A55" t="s">
        <v>44</v>
      </c>
      <c r="C55" s="4">
        <v>4400000</v>
      </c>
    </row>
    <row r="56" spans="1:3" x14ac:dyDescent="0.15">
      <c r="A56" t="s">
        <v>4</v>
      </c>
      <c r="C56" s="4">
        <v>6000000</v>
      </c>
    </row>
    <row r="57" spans="1:3" x14ac:dyDescent="0.15">
      <c r="C57" s="4">
        <v>21570000</v>
      </c>
    </row>
    <row r="58" spans="1:3" x14ac:dyDescent="0.15">
      <c r="B58" s="4"/>
      <c r="C58" s="4">
        <v>28000000</v>
      </c>
    </row>
    <row r="59" spans="1:3" x14ac:dyDescent="0.15">
      <c r="A59" t="s">
        <v>75</v>
      </c>
      <c r="C59" s="4">
        <v>14545000</v>
      </c>
    </row>
    <row r="60" spans="1:3" x14ac:dyDescent="0.15">
      <c r="A60" t="s">
        <v>14</v>
      </c>
      <c r="B60" s="4">
        <v>6400000</v>
      </c>
    </row>
    <row r="61" spans="1:3" x14ac:dyDescent="0.15">
      <c r="A61" t="s">
        <v>31</v>
      </c>
      <c r="B61" s="4">
        <v>4400000</v>
      </c>
    </row>
    <row r="62" spans="1:3" x14ac:dyDescent="0.15">
      <c r="A62" t="s">
        <v>3</v>
      </c>
      <c r="B62" s="4">
        <v>30200000</v>
      </c>
    </row>
    <row r="63" spans="1:3" x14ac:dyDescent="0.15">
      <c r="A63" t="s">
        <v>76</v>
      </c>
      <c r="B63" s="4">
        <v>3267000</v>
      </c>
    </row>
    <row r="64" spans="1:3" x14ac:dyDescent="0.15">
      <c r="B64" s="4">
        <v>3500000</v>
      </c>
      <c r="C64" s="4"/>
    </row>
    <row r="65" spans="1:4" x14ac:dyDescent="0.15">
      <c r="B65" s="4">
        <v>3500000</v>
      </c>
      <c r="C65" s="4"/>
      <c r="D65" s="4"/>
    </row>
    <row r="66" spans="1:4" x14ac:dyDescent="0.15">
      <c r="A66" t="s">
        <v>77</v>
      </c>
      <c r="B66" s="4">
        <v>3140000</v>
      </c>
    </row>
    <row r="67" spans="1:4" x14ac:dyDescent="0.15">
      <c r="B67" s="4">
        <v>8800000</v>
      </c>
    </row>
    <row r="68" spans="1:4" x14ac:dyDescent="0.15">
      <c r="B68" s="4">
        <v>4050000</v>
      </c>
    </row>
    <row r="69" spans="1:4" x14ac:dyDescent="0.15">
      <c r="B69" s="4">
        <f>SUM(B2:B68)</f>
        <v>208831000</v>
      </c>
      <c r="C69" s="4">
        <f>SUM(C2:C68)</f>
        <v>397537000</v>
      </c>
      <c r="D69" s="4">
        <f>B69+C69</f>
        <v>606368000</v>
      </c>
    </row>
    <row r="70" spans="1:4" x14ac:dyDescent="0.15">
      <c r="B70" s="6">
        <f>B69/D69</f>
        <v>0.34439647210934615</v>
      </c>
      <c r="C70" s="6">
        <f>C69/D69</f>
        <v>0.6556035278906539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8"/>
  <sheetViews>
    <sheetView workbookViewId="0">
      <selection activeCell="E8" sqref="E8"/>
    </sheetView>
  </sheetViews>
  <sheetFormatPr defaultRowHeight="13.5" x14ac:dyDescent="0.15"/>
  <sheetData>
    <row r="1" spans="1:4" x14ac:dyDescent="0.15">
      <c r="B1">
        <v>2010</v>
      </c>
      <c r="C1">
        <v>2014</v>
      </c>
      <c r="D1">
        <v>2020</v>
      </c>
    </row>
    <row r="2" spans="1:4" x14ac:dyDescent="0.15">
      <c r="A2" s="1" t="s">
        <v>3</v>
      </c>
    </row>
    <row r="3" spans="1:4" x14ac:dyDescent="0.15">
      <c r="A3" s="1" t="s">
        <v>4</v>
      </c>
    </row>
    <row r="4" spans="1:4" x14ac:dyDescent="0.15">
      <c r="A4" s="1" t="s">
        <v>5</v>
      </c>
    </row>
    <row r="5" spans="1:4" x14ac:dyDescent="0.15">
      <c r="A5" s="1" t="s">
        <v>6</v>
      </c>
    </row>
    <row r="6" spans="1:4" x14ac:dyDescent="0.15">
      <c r="A6" s="1" t="s">
        <v>7</v>
      </c>
    </row>
    <row r="7" spans="1:4" x14ac:dyDescent="0.15">
      <c r="A7" s="1" t="s">
        <v>8</v>
      </c>
    </row>
    <row r="8" spans="1:4" x14ac:dyDescent="0.15">
      <c r="A8" s="1" t="s">
        <v>9</v>
      </c>
    </row>
    <row r="9" spans="1:4" x14ac:dyDescent="0.15">
      <c r="A9" s="1" t="s">
        <v>10</v>
      </c>
    </row>
    <row r="10" spans="1:4" x14ac:dyDescent="0.15">
      <c r="A10" s="1" t="s">
        <v>11</v>
      </c>
    </row>
    <row r="11" spans="1:4" x14ac:dyDescent="0.15">
      <c r="A11" s="1" t="s">
        <v>12</v>
      </c>
    </row>
    <row r="12" spans="1:4" x14ac:dyDescent="0.15">
      <c r="A12" s="1" t="s">
        <v>13</v>
      </c>
    </row>
    <row r="13" spans="1:4" x14ac:dyDescent="0.15">
      <c r="A13" s="1" t="s">
        <v>14</v>
      </c>
    </row>
    <row r="14" spans="1:4" x14ac:dyDescent="0.15">
      <c r="A14" s="1" t="s">
        <v>15</v>
      </c>
    </row>
    <row r="15" spans="1:4" x14ac:dyDescent="0.15">
      <c r="A15" s="1" t="s">
        <v>16</v>
      </c>
    </row>
    <row r="16" spans="1:4" x14ac:dyDescent="0.15">
      <c r="A16" s="1" t="s">
        <v>17</v>
      </c>
    </row>
    <row r="17" spans="1:1" x14ac:dyDescent="0.15">
      <c r="A17" s="1" t="s">
        <v>18</v>
      </c>
    </row>
    <row r="18" spans="1:1" x14ac:dyDescent="0.15">
      <c r="A18" s="1" t="s">
        <v>19</v>
      </c>
    </row>
    <row r="19" spans="1:1" x14ac:dyDescent="0.15">
      <c r="A19" s="1" t="s">
        <v>20</v>
      </c>
    </row>
    <row r="20" spans="1:1" x14ac:dyDescent="0.15">
      <c r="A20" s="1" t="s">
        <v>21</v>
      </c>
    </row>
    <row r="21" spans="1:1" x14ac:dyDescent="0.15">
      <c r="A21" s="1" t="s">
        <v>22</v>
      </c>
    </row>
    <row r="22" spans="1:1" x14ac:dyDescent="0.15">
      <c r="A22" s="1" t="s">
        <v>23</v>
      </c>
    </row>
    <row r="23" spans="1:1" x14ac:dyDescent="0.15">
      <c r="A23" s="1" t="s">
        <v>24</v>
      </c>
    </row>
    <row r="24" spans="1:1" x14ac:dyDescent="0.15">
      <c r="A24" s="1" t="s">
        <v>25</v>
      </c>
    </row>
    <row r="25" spans="1:1" x14ac:dyDescent="0.15">
      <c r="A25" s="1" t="s">
        <v>26</v>
      </c>
    </row>
    <row r="26" spans="1:1" x14ac:dyDescent="0.15">
      <c r="A26" s="1" t="s">
        <v>27</v>
      </c>
    </row>
    <row r="27" spans="1:1" x14ac:dyDescent="0.15">
      <c r="A27" s="1" t="s">
        <v>28</v>
      </c>
    </row>
    <row r="28" spans="1:1" x14ac:dyDescent="0.15">
      <c r="A28" s="1" t="s">
        <v>29</v>
      </c>
    </row>
    <row r="29" spans="1:1" x14ac:dyDescent="0.15">
      <c r="A29" s="1" t="s">
        <v>30</v>
      </c>
    </row>
    <row r="30" spans="1:1" x14ac:dyDescent="0.15">
      <c r="A30" s="1" t="s">
        <v>31</v>
      </c>
    </row>
    <row r="31" spans="1:1" x14ac:dyDescent="0.15">
      <c r="A31" s="1" t="s">
        <v>32</v>
      </c>
    </row>
    <row r="32" spans="1:1" x14ac:dyDescent="0.15">
      <c r="A32" s="1" t="s">
        <v>33</v>
      </c>
    </row>
    <row r="33" spans="1:1" x14ac:dyDescent="0.15">
      <c r="A33" s="1" t="s">
        <v>34</v>
      </c>
    </row>
    <row r="34" spans="1:1" x14ac:dyDescent="0.15">
      <c r="A34" s="1" t="s">
        <v>35</v>
      </c>
    </row>
    <row r="35" spans="1:1" x14ac:dyDescent="0.15">
      <c r="A35" s="1" t="s">
        <v>36</v>
      </c>
    </row>
    <row r="36" spans="1:1" x14ac:dyDescent="0.15">
      <c r="A36" s="1" t="s">
        <v>37</v>
      </c>
    </row>
    <row r="37" spans="1:1" x14ac:dyDescent="0.15">
      <c r="A37" s="1" t="s">
        <v>38</v>
      </c>
    </row>
    <row r="38" spans="1:1" x14ac:dyDescent="0.15">
      <c r="A38" s="1" t="s">
        <v>39</v>
      </c>
    </row>
    <row r="39" spans="1:1" x14ac:dyDescent="0.15">
      <c r="A39" s="1" t="s">
        <v>40</v>
      </c>
    </row>
    <row r="40" spans="1:1" x14ac:dyDescent="0.15">
      <c r="A40" s="1" t="s">
        <v>41</v>
      </c>
    </row>
    <row r="41" spans="1:1" x14ac:dyDescent="0.15">
      <c r="A41" s="1" t="s">
        <v>42</v>
      </c>
    </row>
    <row r="42" spans="1:1" x14ac:dyDescent="0.15">
      <c r="A42" s="1" t="s">
        <v>43</v>
      </c>
    </row>
    <row r="43" spans="1:1" x14ac:dyDescent="0.15">
      <c r="A43" s="1" t="s">
        <v>44</v>
      </c>
    </row>
    <row r="44" spans="1:1" x14ac:dyDescent="0.15">
      <c r="A44" s="2" t="s">
        <v>45</v>
      </c>
    </row>
    <row r="45" spans="1:1" x14ac:dyDescent="0.15">
      <c r="A45" s="1" t="s">
        <v>46</v>
      </c>
    </row>
    <row r="46" spans="1:1" x14ac:dyDescent="0.15">
      <c r="A46" s="1" t="s">
        <v>47</v>
      </c>
    </row>
    <row r="47" spans="1:1" x14ac:dyDescent="0.15">
      <c r="A47" s="1" t="s">
        <v>48</v>
      </c>
    </row>
    <row r="48" spans="1:1" x14ac:dyDescent="0.15">
      <c r="A48" s="1" t="s">
        <v>49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88"/>
  <sheetViews>
    <sheetView tabSelected="1" workbookViewId="0">
      <selection activeCell="C3" sqref="C3"/>
    </sheetView>
  </sheetViews>
  <sheetFormatPr defaultColWidth="10" defaultRowHeight="13.5" x14ac:dyDescent="0.15"/>
  <cols>
    <col min="1" max="1" width="1.375" style="48" customWidth="1"/>
    <col min="2" max="2" width="10.625" style="48" customWidth="1"/>
    <col min="3" max="4" width="12.625" style="48" customWidth="1"/>
    <col min="5" max="5" width="10.625" style="51" customWidth="1"/>
    <col min="6" max="16384" width="10" style="48"/>
  </cols>
  <sheetData>
    <row r="2" spans="2:5" s="47" customFormat="1" x14ac:dyDescent="0.15">
      <c r="B2" s="47" t="s">
        <v>98</v>
      </c>
      <c r="C2" s="47" t="s">
        <v>129</v>
      </c>
      <c r="D2" s="47" t="s">
        <v>99</v>
      </c>
      <c r="E2" s="50" t="s">
        <v>128</v>
      </c>
    </row>
    <row r="3" spans="2:5" x14ac:dyDescent="0.15">
      <c r="B3" s="48" t="s">
        <v>100</v>
      </c>
      <c r="C3" s="49">
        <v>81012500</v>
      </c>
      <c r="D3" s="49">
        <v>55570000</v>
      </c>
      <c r="E3" s="52">
        <f>D3/C3*100</f>
        <v>68.594352723345168</v>
      </c>
    </row>
    <row r="4" spans="2:5" x14ac:dyDescent="0.15">
      <c r="B4" s="48" t="s">
        <v>101</v>
      </c>
      <c r="C4" s="49">
        <v>5680000</v>
      </c>
      <c r="D4" s="49">
        <v>4543000</v>
      </c>
      <c r="E4" s="52">
        <f t="shared" ref="E4:E30" si="0">D4/C4*100</f>
        <v>79.982394366197184</v>
      </c>
    </row>
    <row r="5" spans="2:5" x14ac:dyDescent="0.15">
      <c r="B5" s="48" t="s">
        <v>102</v>
      </c>
      <c r="C5" s="49">
        <v>37296100</v>
      </c>
      <c r="D5" s="49">
        <v>36594000</v>
      </c>
      <c r="E5" s="52">
        <f t="shared" si="0"/>
        <v>98.11749753995727</v>
      </c>
    </row>
    <row r="6" spans="2:5" x14ac:dyDescent="0.15">
      <c r="B6" s="48" t="s">
        <v>103</v>
      </c>
      <c r="C6" s="49">
        <v>16705600</v>
      </c>
      <c r="D6" s="49">
        <v>14933000</v>
      </c>
      <c r="E6" s="52">
        <f t="shared" si="0"/>
        <v>89.38918685949622</v>
      </c>
    </row>
    <row r="7" spans="2:5" x14ac:dyDescent="0.15">
      <c r="B7" s="48" t="s">
        <v>104</v>
      </c>
      <c r="C7" s="49">
        <v>11391888</v>
      </c>
      <c r="D7" s="49">
        <v>9000000</v>
      </c>
      <c r="E7" s="52">
        <f t="shared" si="0"/>
        <v>79.003585709410061</v>
      </c>
    </row>
    <row r="8" spans="2:5" x14ac:dyDescent="0.15">
      <c r="B8" s="48" t="s">
        <v>105</v>
      </c>
      <c r="C8" s="49">
        <v>12203100</v>
      </c>
      <c r="D8" s="49">
        <v>10651000</v>
      </c>
      <c r="E8" s="52">
        <f t="shared" si="0"/>
        <v>87.281100703919506</v>
      </c>
    </row>
    <row r="9" spans="2:5" x14ac:dyDescent="0.15">
      <c r="B9" s="48" t="s">
        <v>106</v>
      </c>
      <c r="C9" s="49">
        <v>6678400</v>
      </c>
      <c r="D9" s="49">
        <v>4400000</v>
      </c>
      <c r="E9" s="52">
        <f t="shared" si="0"/>
        <v>65.884044082414945</v>
      </c>
    </row>
    <row r="10" spans="2:5" x14ac:dyDescent="0.15">
      <c r="B10" s="48" t="s">
        <v>107</v>
      </c>
      <c r="C10" s="49">
        <v>5678400</v>
      </c>
      <c r="D10" s="49">
        <v>4400000</v>
      </c>
      <c r="E10" s="52">
        <f t="shared" si="0"/>
        <v>77.486615948154409</v>
      </c>
    </row>
    <row r="11" spans="2:5" x14ac:dyDescent="0.15">
      <c r="B11" s="48" t="s">
        <v>108</v>
      </c>
      <c r="C11" s="49">
        <v>5381000</v>
      </c>
      <c r="D11" s="49">
        <v>4400000</v>
      </c>
      <c r="E11" s="52">
        <f t="shared" si="0"/>
        <v>81.769187883293071</v>
      </c>
    </row>
    <row r="12" spans="2:5" x14ac:dyDescent="0.15">
      <c r="B12" s="48" t="s">
        <v>109</v>
      </c>
      <c r="C12" s="49">
        <v>6448800</v>
      </c>
      <c r="D12" s="49">
        <v>4400000</v>
      </c>
      <c r="E12" s="52">
        <f t="shared" si="0"/>
        <v>68.229748170202214</v>
      </c>
    </row>
    <row r="13" spans="2:5" x14ac:dyDescent="0.15">
      <c r="B13" s="48" t="s">
        <v>110</v>
      </c>
      <c r="C13" s="49">
        <v>6116500</v>
      </c>
      <c r="D13" s="49">
        <v>4400000</v>
      </c>
      <c r="E13" s="52">
        <f t="shared" si="0"/>
        <v>71.93656502901986</v>
      </c>
    </row>
    <row r="14" spans="2:5" x14ac:dyDescent="0.15">
      <c r="B14" s="48" t="s">
        <v>111</v>
      </c>
      <c r="C14" s="49">
        <v>6014400</v>
      </c>
      <c r="D14" s="49">
        <v>4400000</v>
      </c>
      <c r="E14" s="52">
        <f t="shared" si="0"/>
        <v>73.157754722000533</v>
      </c>
    </row>
    <row r="15" spans="2:5" x14ac:dyDescent="0.15">
      <c r="B15" s="48" t="s">
        <v>112</v>
      </c>
      <c r="C15" s="49">
        <v>8587500</v>
      </c>
      <c r="D15" s="49">
        <v>4400000</v>
      </c>
      <c r="E15" s="52">
        <f t="shared" si="0"/>
        <v>51.237263464337701</v>
      </c>
    </row>
    <row r="16" spans="2:5" x14ac:dyDescent="0.15">
      <c r="B16" s="48" t="s">
        <v>113</v>
      </c>
      <c r="C16" s="49">
        <v>6382800</v>
      </c>
      <c r="D16" s="49">
        <v>5562000</v>
      </c>
      <c r="E16" s="52">
        <f t="shared" si="0"/>
        <v>87.140439932318102</v>
      </c>
    </row>
    <row r="17" spans="2:5" x14ac:dyDescent="0.15">
      <c r="B17" s="48" t="s">
        <v>114</v>
      </c>
      <c r="C17" s="49">
        <v>14873200</v>
      </c>
      <c r="D17" s="49">
        <v>13225000</v>
      </c>
      <c r="E17" s="52">
        <f t="shared" si="0"/>
        <v>88.918322889492501</v>
      </c>
    </row>
    <row r="18" spans="2:5" x14ac:dyDescent="0.15">
      <c r="B18" s="48" t="s">
        <v>115</v>
      </c>
      <c r="C18" s="49"/>
      <c r="D18" s="49"/>
      <c r="E18" s="52" t="e">
        <f t="shared" si="0"/>
        <v>#DIV/0!</v>
      </c>
    </row>
    <row r="19" spans="2:5" x14ac:dyDescent="0.15">
      <c r="B19" s="48" t="s">
        <v>116</v>
      </c>
      <c r="C19" s="49"/>
      <c r="D19" s="49"/>
      <c r="E19" s="52" t="e">
        <f t="shared" si="0"/>
        <v>#DIV/0!</v>
      </c>
    </row>
    <row r="20" spans="2:5" x14ac:dyDescent="0.15">
      <c r="B20" s="48" t="s">
        <v>117</v>
      </c>
      <c r="C20" s="49"/>
      <c r="D20" s="49"/>
      <c r="E20" s="52" t="e">
        <f t="shared" si="0"/>
        <v>#DIV/0!</v>
      </c>
    </row>
    <row r="21" spans="2:5" x14ac:dyDescent="0.15">
      <c r="B21" s="48" t="s">
        <v>118</v>
      </c>
      <c r="C21" s="49"/>
      <c r="D21" s="49"/>
      <c r="E21" s="52" t="e">
        <f t="shared" si="0"/>
        <v>#DIV/0!</v>
      </c>
    </row>
    <row r="22" spans="2:5" x14ac:dyDescent="0.15">
      <c r="B22" s="48" t="s">
        <v>119</v>
      </c>
      <c r="C22" s="49"/>
      <c r="D22" s="49"/>
      <c r="E22" s="52" t="e">
        <f t="shared" si="0"/>
        <v>#DIV/0!</v>
      </c>
    </row>
    <row r="23" spans="2:5" x14ac:dyDescent="0.15">
      <c r="B23" s="48" t="s">
        <v>120</v>
      </c>
      <c r="C23" s="49"/>
      <c r="D23" s="49"/>
      <c r="E23" s="52" t="e">
        <f t="shared" si="0"/>
        <v>#DIV/0!</v>
      </c>
    </row>
    <row r="24" spans="2:5" x14ac:dyDescent="0.15">
      <c r="B24" s="48" t="s">
        <v>121</v>
      </c>
      <c r="C24" s="49"/>
      <c r="D24" s="49"/>
      <c r="E24" s="52" t="e">
        <f t="shared" si="0"/>
        <v>#DIV/0!</v>
      </c>
    </row>
    <row r="25" spans="2:5" x14ac:dyDescent="0.15">
      <c r="B25" s="48" t="s">
        <v>122</v>
      </c>
      <c r="C25" s="49"/>
      <c r="D25" s="49"/>
      <c r="E25" s="52" t="e">
        <f t="shared" si="0"/>
        <v>#DIV/0!</v>
      </c>
    </row>
    <row r="26" spans="2:5" x14ac:dyDescent="0.15">
      <c r="B26" s="48" t="s">
        <v>123</v>
      </c>
      <c r="C26" s="49"/>
      <c r="D26" s="49"/>
      <c r="E26" s="52" t="e">
        <f t="shared" si="0"/>
        <v>#DIV/0!</v>
      </c>
    </row>
    <row r="27" spans="2:5" x14ac:dyDescent="0.15">
      <c r="B27" s="48" t="s">
        <v>124</v>
      </c>
      <c r="C27" s="49"/>
      <c r="D27" s="49"/>
      <c r="E27" s="52" t="e">
        <f t="shared" si="0"/>
        <v>#DIV/0!</v>
      </c>
    </row>
    <row r="28" spans="2:5" x14ac:dyDescent="0.15">
      <c r="B28" s="48" t="s">
        <v>125</v>
      </c>
      <c r="C28" s="49"/>
      <c r="D28" s="49"/>
      <c r="E28" s="52" t="e">
        <f t="shared" si="0"/>
        <v>#DIV/0!</v>
      </c>
    </row>
    <row r="29" spans="2:5" x14ac:dyDescent="0.15">
      <c r="B29" s="48" t="s">
        <v>126</v>
      </c>
      <c r="C29" s="49"/>
      <c r="D29" s="49"/>
      <c r="E29" s="52" t="e">
        <f t="shared" si="0"/>
        <v>#DIV/0!</v>
      </c>
    </row>
    <row r="30" spans="2:5" x14ac:dyDescent="0.15">
      <c r="B30" s="48" t="s">
        <v>127</v>
      </c>
      <c r="C30" s="49"/>
      <c r="D30" s="49"/>
      <c r="E30" s="52" t="e">
        <f t="shared" si="0"/>
        <v>#DIV/0!</v>
      </c>
    </row>
    <row r="31" spans="2:5" x14ac:dyDescent="0.15">
      <c r="C31" s="49"/>
      <c r="D31" s="49"/>
      <c r="E31" s="52"/>
    </row>
    <row r="32" spans="2:5" x14ac:dyDescent="0.15">
      <c r="E32" s="52"/>
    </row>
    <row r="33" spans="5:5" x14ac:dyDescent="0.15">
      <c r="E33" s="52"/>
    </row>
    <row r="34" spans="5:5" x14ac:dyDescent="0.15">
      <c r="E34" s="52"/>
    </row>
    <row r="35" spans="5:5" x14ac:dyDescent="0.15">
      <c r="E35" s="52"/>
    </row>
    <row r="36" spans="5:5" x14ac:dyDescent="0.15">
      <c r="E36" s="52"/>
    </row>
    <row r="37" spans="5:5" x14ac:dyDescent="0.15">
      <c r="E37" s="52"/>
    </row>
    <row r="38" spans="5:5" x14ac:dyDescent="0.15">
      <c r="E38" s="52"/>
    </row>
    <row r="39" spans="5:5" x14ac:dyDescent="0.15">
      <c r="E39" s="52"/>
    </row>
    <row r="40" spans="5:5" x14ac:dyDescent="0.15">
      <c r="E40" s="52"/>
    </row>
    <row r="41" spans="5:5" x14ac:dyDescent="0.15">
      <c r="E41" s="52"/>
    </row>
    <row r="42" spans="5:5" x14ac:dyDescent="0.15">
      <c r="E42" s="52"/>
    </row>
    <row r="43" spans="5:5" x14ac:dyDescent="0.15">
      <c r="E43" s="52"/>
    </row>
    <row r="44" spans="5:5" x14ac:dyDescent="0.15">
      <c r="E44" s="52"/>
    </row>
    <row r="45" spans="5:5" x14ac:dyDescent="0.15">
      <c r="E45" s="52"/>
    </row>
    <row r="46" spans="5:5" x14ac:dyDescent="0.15">
      <c r="E46" s="52"/>
    </row>
    <row r="47" spans="5:5" x14ac:dyDescent="0.15">
      <c r="E47" s="52"/>
    </row>
    <row r="48" spans="5:5" x14ac:dyDescent="0.15">
      <c r="E48" s="52"/>
    </row>
    <row r="49" spans="5:5" x14ac:dyDescent="0.15">
      <c r="E49" s="52"/>
    </row>
    <row r="50" spans="5:5" x14ac:dyDescent="0.15">
      <c r="E50" s="52"/>
    </row>
    <row r="51" spans="5:5" x14ac:dyDescent="0.15">
      <c r="E51" s="52"/>
    </row>
    <row r="52" spans="5:5" x14ac:dyDescent="0.15">
      <c r="E52" s="52"/>
    </row>
    <row r="53" spans="5:5" x14ac:dyDescent="0.15">
      <c r="E53" s="52"/>
    </row>
    <row r="54" spans="5:5" x14ac:dyDescent="0.15">
      <c r="E54" s="52"/>
    </row>
    <row r="55" spans="5:5" x14ac:dyDescent="0.15">
      <c r="E55" s="52"/>
    </row>
    <row r="56" spans="5:5" x14ac:dyDescent="0.15">
      <c r="E56" s="52"/>
    </row>
    <row r="57" spans="5:5" x14ac:dyDescent="0.15">
      <c r="E57" s="52"/>
    </row>
    <row r="58" spans="5:5" x14ac:dyDescent="0.15">
      <c r="E58" s="52"/>
    </row>
    <row r="59" spans="5:5" x14ac:dyDescent="0.15">
      <c r="E59" s="52"/>
    </row>
    <row r="60" spans="5:5" x14ac:dyDescent="0.15">
      <c r="E60" s="52"/>
    </row>
    <row r="61" spans="5:5" x14ac:dyDescent="0.15">
      <c r="E61" s="52"/>
    </row>
    <row r="62" spans="5:5" x14ac:dyDescent="0.15">
      <c r="E62" s="52"/>
    </row>
    <row r="63" spans="5:5" x14ac:dyDescent="0.15">
      <c r="E63" s="52"/>
    </row>
    <row r="64" spans="5:5" x14ac:dyDescent="0.15">
      <c r="E64" s="52"/>
    </row>
    <row r="65" spans="5:5" x14ac:dyDescent="0.15">
      <c r="E65" s="52"/>
    </row>
    <row r="66" spans="5:5" x14ac:dyDescent="0.15">
      <c r="E66" s="52"/>
    </row>
    <row r="67" spans="5:5" x14ac:dyDescent="0.15">
      <c r="E67" s="52"/>
    </row>
    <row r="68" spans="5:5" x14ac:dyDescent="0.15">
      <c r="E68" s="52"/>
    </row>
    <row r="69" spans="5:5" x14ac:dyDescent="0.15">
      <c r="E69" s="52"/>
    </row>
    <row r="70" spans="5:5" x14ac:dyDescent="0.15">
      <c r="E70" s="52"/>
    </row>
    <row r="71" spans="5:5" x14ac:dyDescent="0.15">
      <c r="E71" s="52"/>
    </row>
    <row r="72" spans="5:5" x14ac:dyDescent="0.15">
      <c r="E72" s="52"/>
    </row>
    <row r="73" spans="5:5" x14ac:dyDescent="0.15">
      <c r="E73" s="52"/>
    </row>
    <row r="74" spans="5:5" x14ac:dyDescent="0.15">
      <c r="E74" s="52"/>
    </row>
    <row r="75" spans="5:5" x14ac:dyDescent="0.15">
      <c r="E75" s="52"/>
    </row>
    <row r="76" spans="5:5" x14ac:dyDescent="0.15">
      <c r="E76" s="52"/>
    </row>
    <row r="77" spans="5:5" x14ac:dyDescent="0.15">
      <c r="E77" s="52"/>
    </row>
    <row r="78" spans="5:5" x14ac:dyDescent="0.15">
      <c r="E78" s="52"/>
    </row>
    <row r="79" spans="5:5" x14ac:dyDescent="0.15">
      <c r="E79" s="52"/>
    </row>
    <row r="80" spans="5:5" x14ac:dyDescent="0.15">
      <c r="E80" s="52"/>
    </row>
    <row r="81" spans="5:5" x14ac:dyDescent="0.15">
      <c r="E81" s="52"/>
    </row>
    <row r="82" spans="5:5" x14ac:dyDescent="0.15">
      <c r="E82" s="52"/>
    </row>
    <row r="83" spans="5:5" x14ac:dyDescent="0.15">
      <c r="E83" s="52"/>
    </row>
    <row r="84" spans="5:5" x14ac:dyDescent="0.15">
      <c r="E84" s="52"/>
    </row>
    <row r="85" spans="5:5" x14ac:dyDescent="0.15">
      <c r="E85" s="52"/>
    </row>
    <row r="86" spans="5:5" x14ac:dyDescent="0.15">
      <c r="E86" s="52"/>
    </row>
    <row r="87" spans="5:5" x14ac:dyDescent="0.15">
      <c r="E87" s="52"/>
    </row>
    <row r="88" spans="5:5" x14ac:dyDescent="0.15">
      <c r="E88" s="52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2022-01-23T12:38:50Z</dcterms:modified>
</cp:coreProperties>
</file>